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855" windowWidth="28215" windowHeight="11670"/>
  </bookViews>
  <sheets>
    <sheet name="Форма 2" sheetId="1" r:id="rId1"/>
  </sheets>
  <definedNames>
    <definedName name="_xlnm.Print_Titles" localSheetId="0">'Форма 2'!$14:$14</definedName>
    <definedName name="_xlnm.Print_Area" localSheetId="0">'Форма 2'!$A$1:$AA$79</definedName>
  </definedNames>
  <calcPr calcId="124519"/>
</workbook>
</file>

<file path=xl/calcChain.xml><?xml version="1.0" encoding="utf-8"?>
<calcChain xmlns="http://schemas.openxmlformats.org/spreadsheetml/2006/main">
  <c r="O68" i="1"/>
  <c r="D68" s="1"/>
  <c r="N68"/>
  <c r="E68"/>
  <c r="M68" s="1"/>
  <c r="O67"/>
  <c r="D67" s="1"/>
  <c r="N67"/>
  <c r="E67"/>
  <c r="M67" s="1"/>
  <c r="O66"/>
  <c r="D66" s="1"/>
  <c r="N66"/>
  <c r="AC66" s="1"/>
  <c r="E66"/>
  <c r="M66" s="1"/>
  <c r="O65"/>
  <c r="D65" s="1"/>
  <c r="N65"/>
  <c r="AC65" s="1"/>
  <c r="E65"/>
  <c r="M65" s="1"/>
  <c r="O64"/>
  <c r="D64" s="1"/>
  <c r="N64"/>
  <c r="E64"/>
  <c r="M64" s="1"/>
  <c r="O63"/>
  <c r="D63" s="1"/>
  <c r="N63"/>
  <c r="E63"/>
  <c r="M63" s="1"/>
  <c r="AA62"/>
  <c r="Z62"/>
  <c r="Y62"/>
  <c r="X62"/>
  <c r="W62"/>
  <c r="V62"/>
  <c r="U62"/>
  <c r="T62"/>
  <c r="S62"/>
  <c r="R62"/>
  <c r="Q62"/>
  <c r="P62"/>
  <c r="L62"/>
  <c r="K62"/>
  <c r="J62"/>
  <c r="I62"/>
  <c r="H62"/>
  <c r="G62"/>
  <c r="F62"/>
  <c r="C62"/>
  <c r="O61"/>
  <c r="D61" s="1"/>
  <c r="N61"/>
  <c r="E61"/>
  <c r="M61" s="1"/>
  <c r="O60"/>
  <c r="D60" s="1"/>
  <c r="N60"/>
  <c r="E60"/>
  <c r="M60" s="1"/>
  <c r="O59"/>
  <c r="D59" s="1"/>
  <c r="N59"/>
  <c r="AC59" s="1"/>
  <c r="E59"/>
  <c r="M59" s="1"/>
  <c r="O58"/>
  <c r="D58" s="1"/>
  <c r="N58"/>
  <c r="AC58" s="1"/>
  <c r="E58"/>
  <c r="M58" s="1"/>
  <c r="O57"/>
  <c r="D57" s="1"/>
  <c r="N57"/>
  <c r="AC57" s="1"/>
  <c r="E57"/>
  <c r="M57" s="1"/>
  <c r="O56"/>
  <c r="D56" s="1"/>
  <c r="N56"/>
  <c r="E56"/>
  <c r="M56" s="1"/>
  <c r="O55"/>
  <c r="D55" s="1"/>
  <c r="N55"/>
  <c r="AC55" s="1"/>
  <c r="E55"/>
  <c r="M55" s="1"/>
  <c r="O54"/>
  <c r="D54" s="1"/>
  <c r="N54"/>
  <c r="E54"/>
  <c r="M54" s="1"/>
  <c r="O53"/>
  <c r="D53" s="1"/>
  <c r="N53"/>
  <c r="AC53" s="1"/>
  <c r="E53"/>
  <c r="M53" s="1"/>
  <c r="O52"/>
  <c r="D52" s="1"/>
  <c r="N52"/>
  <c r="E52"/>
  <c r="M52" s="1"/>
  <c r="O51"/>
  <c r="D51" s="1"/>
  <c r="N51"/>
  <c r="AC51" s="1"/>
  <c r="E51"/>
  <c r="M51" s="1"/>
  <c r="O50"/>
  <c r="D50" s="1"/>
  <c r="N50"/>
  <c r="E50"/>
  <c r="M50" s="1"/>
  <c r="AA49"/>
  <c r="Z49"/>
  <c r="Y49"/>
  <c r="X49"/>
  <c r="W49"/>
  <c r="V49"/>
  <c r="U49"/>
  <c r="T49"/>
  <c r="S49"/>
  <c r="R49"/>
  <c r="Q49"/>
  <c r="P49"/>
  <c r="L49"/>
  <c r="K49"/>
  <c r="J49"/>
  <c r="I49"/>
  <c r="H49"/>
  <c r="G49"/>
  <c r="F49"/>
  <c r="C49"/>
  <c r="O48"/>
  <c r="D48" s="1"/>
  <c r="N48"/>
  <c r="AC48" s="1"/>
  <c r="E48"/>
  <c r="M48" s="1"/>
  <c r="O47"/>
  <c r="N47"/>
  <c r="M47"/>
  <c r="E47"/>
  <c r="D47"/>
  <c r="O46"/>
  <c r="N46"/>
  <c r="AC46" s="1"/>
  <c r="E46"/>
  <c r="M46" s="1"/>
  <c r="D46"/>
  <c r="O45"/>
  <c r="N45"/>
  <c r="AC45" s="1"/>
  <c r="E45"/>
  <c r="M45" s="1"/>
  <c r="D45"/>
  <c r="O44"/>
  <c r="D44" s="1"/>
  <c r="N44"/>
  <c r="AC44" s="1"/>
  <c r="E44"/>
  <c r="M44" s="1"/>
  <c r="O43"/>
  <c r="O42" s="1"/>
  <c r="N43"/>
  <c r="M43"/>
  <c r="E43"/>
  <c r="D43"/>
  <c r="AA42"/>
  <c r="Z42"/>
  <c r="Y42"/>
  <c r="X42"/>
  <c r="W42"/>
  <c r="V42"/>
  <c r="U42"/>
  <c r="T42"/>
  <c r="S42"/>
  <c r="R42"/>
  <c r="Q42"/>
  <c r="P42"/>
  <c r="L42"/>
  <c r="K42"/>
  <c r="J42"/>
  <c r="I42"/>
  <c r="H42"/>
  <c r="G42"/>
  <c r="F42"/>
  <c r="C42"/>
  <c r="O41"/>
  <c r="N41"/>
  <c r="AC41" s="1"/>
  <c r="E41"/>
  <c r="M41" s="1"/>
  <c r="D41"/>
  <c r="O40"/>
  <c r="D40" s="1"/>
  <c r="N40"/>
  <c r="AC40" s="1"/>
  <c r="E40"/>
  <c r="M40" s="1"/>
  <c r="O39"/>
  <c r="D39" s="1"/>
  <c r="N39"/>
  <c r="E39"/>
  <c r="M39" s="1"/>
  <c r="O38"/>
  <c r="D38" s="1"/>
  <c r="N38"/>
  <c r="AC38" s="1"/>
  <c r="E38"/>
  <c r="M38" s="1"/>
  <c r="O37"/>
  <c r="D37" s="1"/>
  <c r="N37"/>
  <c r="E37"/>
  <c r="M37" s="1"/>
  <c r="O36"/>
  <c r="D36" s="1"/>
  <c r="N36"/>
  <c r="AC36" s="1"/>
  <c r="E36"/>
  <c r="M36" s="1"/>
  <c r="O35"/>
  <c r="D35" s="1"/>
  <c r="N35"/>
  <c r="AC35" s="1"/>
  <c r="E35"/>
  <c r="M35" s="1"/>
  <c r="O34"/>
  <c r="D34" s="1"/>
  <c r="N34"/>
  <c r="E34"/>
  <c r="M34" s="1"/>
  <c r="O33"/>
  <c r="D33" s="1"/>
  <c r="N33"/>
  <c r="AC33" s="1"/>
  <c r="E33"/>
  <c r="M33" s="1"/>
  <c r="AA32"/>
  <c r="Z32"/>
  <c r="Y32"/>
  <c r="X32"/>
  <c r="W32"/>
  <c r="V32"/>
  <c r="U32"/>
  <c r="T32"/>
  <c r="S32"/>
  <c r="R32"/>
  <c r="Q32"/>
  <c r="P32"/>
  <c r="L32"/>
  <c r="K32"/>
  <c r="J32"/>
  <c r="I32"/>
  <c r="H32"/>
  <c r="G32"/>
  <c r="F32"/>
  <c r="C32"/>
  <c r="O31"/>
  <c r="D31" s="1"/>
  <c r="N31"/>
  <c r="AC31" s="1"/>
  <c r="E31"/>
  <c r="M31" s="1"/>
  <c r="O30"/>
  <c r="D30" s="1"/>
  <c r="N30"/>
  <c r="AC30" s="1"/>
  <c r="E30"/>
  <c r="M30" s="1"/>
  <c r="O29"/>
  <c r="D29" s="1"/>
  <c r="N29"/>
  <c r="AC29" s="1"/>
  <c r="E29"/>
  <c r="M29" s="1"/>
  <c r="O28"/>
  <c r="D28" s="1"/>
  <c r="N28"/>
  <c r="E28"/>
  <c r="M28" s="1"/>
  <c r="O27"/>
  <c r="D27" s="1"/>
  <c r="N27"/>
  <c r="AC27" s="1"/>
  <c r="E27"/>
  <c r="M27" s="1"/>
  <c r="O26"/>
  <c r="D26" s="1"/>
  <c r="N26"/>
  <c r="AC26" s="1"/>
  <c r="E26"/>
  <c r="M26" s="1"/>
  <c r="O25"/>
  <c r="D25" s="1"/>
  <c r="N25"/>
  <c r="AC25" s="1"/>
  <c r="E25"/>
  <c r="M25" s="1"/>
  <c r="O24"/>
  <c r="D24" s="1"/>
  <c r="N24"/>
  <c r="AC24" s="1"/>
  <c r="E24"/>
  <c r="M24" s="1"/>
  <c r="O23"/>
  <c r="D23" s="1"/>
  <c r="N23"/>
  <c r="AC23" s="1"/>
  <c r="E23"/>
  <c r="M23" s="1"/>
  <c r="O22"/>
  <c r="D22" s="1"/>
  <c r="N22"/>
  <c r="E22"/>
  <c r="M22" s="1"/>
  <c r="AA21"/>
  <c r="Z21"/>
  <c r="Y21"/>
  <c r="X21"/>
  <c r="W21"/>
  <c r="V21"/>
  <c r="U21"/>
  <c r="T21"/>
  <c r="S21"/>
  <c r="R21"/>
  <c r="Q21"/>
  <c r="P21"/>
  <c r="L21"/>
  <c r="K21"/>
  <c r="J21"/>
  <c r="I21"/>
  <c r="H21"/>
  <c r="G21"/>
  <c r="F21"/>
  <c r="C21"/>
  <c r="O20"/>
  <c r="D20" s="1"/>
  <c r="N20"/>
  <c r="AC20" s="1"/>
  <c r="E20"/>
  <c r="M20" s="1"/>
  <c r="O19"/>
  <c r="D19" s="1"/>
  <c r="N19"/>
  <c r="E19"/>
  <c r="M19" s="1"/>
  <c r="O18"/>
  <c r="D18" s="1"/>
  <c r="N18"/>
  <c r="AC18" s="1"/>
  <c r="E18"/>
  <c r="M18" s="1"/>
  <c r="AA17"/>
  <c r="Z17"/>
  <c r="Y17"/>
  <c r="X17"/>
  <c r="W17"/>
  <c r="V17"/>
  <c r="U17"/>
  <c r="T17"/>
  <c r="S17"/>
  <c r="R17"/>
  <c r="Q17"/>
  <c r="P17"/>
  <c r="L17"/>
  <c r="K17"/>
  <c r="J17"/>
  <c r="I17"/>
  <c r="H17"/>
  <c r="G17"/>
  <c r="F17"/>
  <c r="C17"/>
  <c r="AC16"/>
  <c r="AC19"/>
  <c r="AC22"/>
  <c r="AC28"/>
  <c r="AC34"/>
  <c r="AC37"/>
  <c r="AC39"/>
  <c r="AC43"/>
  <c r="AC47"/>
  <c r="AC50"/>
  <c r="AC52"/>
  <c r="AC54"/>
  <c r="AC56"/>
  <c r="AC60"/>
  <c r="AC61"/>
  <c r="AC63"/>
  <c r="AC64"/>
  <c r="AC67"/>
  <c r="AC68"/>
  <c r="N32" l="1"/>
  <c r="AC32" s="1"/>
  <c r="N62"/>
  <c r="AC62" s="1"/>
  <c r="E17"/>
  <c r="O17"/>
  <c r="N21"/>
  <c r="E49"/>
  <c r="O49"/>
  <c r="O21"/>
  <c r="N42"/>
  <c r="AC42" s="1"/>
  <c r="D62"/>
  <c r="D32"/>
  <c r="D42"/>
  <c r="M17"/>
  <c r="N17"/>
  <c r="AC17" s="1"/>
  <c r="D17"/>
  <c r="E21"/>
  <c r="O32"/>
  <c r="N49"/>
  <c r="AC49" s="1"/>
  <c r="D49"/>
  <c r="O62"/>
  <c r="AC21"/>
  <c r="D21"/>
  <c r="M42"/>
  <c r="M49"/>
  <c r="M21"/>
  <c r="M32"/>
  <c r="M62"/>
  <c r="E32"/>
  <c r="E42"/>
  <c r="E62"/>
  <c r="C15"/>
  <c r="P15"/>
  <c r="T15"/>
  <c r="X15"/>
  <c r="F15"/>
  <c r="H15"/>
  <c r="J15"/>
  <c r="L15"/>
  <c r="Q15"/>
  <c r="S15"/>
  <c r="U15"/>
  <c r="W15"/>
  <c r="Y15"/>
  <c r="AA15"/>
  <c r="G15"/>
  <c r="I15"/>
  <c r="K15"/>
  <c r="R15"/>
  <c r="V15"/>
  <c r="Z15"/>
  <c r="E15" l="1"/>
  <c r="M15"/>
  <c r="D15"/>
  <c r="O15"/>
  <c r="N15"/>
  <c r="AC15" s="1"/>
</calcChain>
</file>

<file path=xl/sharedStrings.xml><?xml version="1.0" encoding="utf-8"?>
<sst xmlns="http://schemas.openxmlformats.org/spreadsheetml/2006/main" count="157" uniqueCount="126">
  <si>
    <t>Мероприятия по переселению, не связанные с приобретением жилых помещений</t>
  </si>
  <si>
    <t>в том числе</t>
  </si>
  <si>
    <t>в строящихся домах</t>
  </si>
  <si>
    <t>в домах, введенных в эксплуатацию</t>
  </si>
  <si>
    <t>Всего по этапу 2019 года</t>
  </si>
  <si>
    <t>Всего по этапу 2020 года</t>
  </si>
  <si>
    <t>Всего по этапу 2021 года</t>
  </si>
  <si>
    <t>Всего по этапу 2022 года</t>
  </si>
  <si>
    <t>Всего по этапу 2023 года</t>
  </si>
  <si>
    <t>Всего по этапу 2024 года</t>
  </si>
  <si>
    <t>№ п/п</t>
  </si>
  <si>
    <t>Период реализации Программы, наименование муниципального образования</t>
  </si>
  <si>
    <t>Всего</t>
  </si>
  <si>
    <t>Расселяемая площадь, кв. метров</t>
  </si>
  <si>
    <t>Стоимость возмещения, рублей</t>
  </si>
  <si>
    <t>Субсидия на возмещение части расходов на уплату процентов за пользование займом или кредитом, рублей</t>
  </si>
  <si>
    <t>Субсидия на возмещение расходов по договорам о комплексном и устойчивом развитии территорий, рублей</t>
  </si>
  <si>
    <t>Стоимость, рублей</t>
  </si>
  <si>
    <t>Дальнейшее использование приобретенных 
(построенных) жилых помещений</t>
  </si>
  <si>
    <t>Предоставление по договорам социального найма</t>
  </si>
  <si>
    <t>Предоставление по договорам найма жилищного фонда социального использования</t>
  </si>
  <si>
    <t>Предоставление по договорам найма жилого помещения маневренного фонда</t>
  </si>
  <si>
    <t>Предоставление по договорам мены</t>
  </si>
  <si>
    <t>Площадь, кв. метров</t>
  </si>
  <si>
    <t>1.1</t>
  </si>
  <si>
    <t xml:space="preserve">Итого по городу Кирову </t>
  </si>
  <si>
    <t>1.2</t>
  </si>
  <si>
    <t>Итого по Кильмезскому городскому поселению Кильмезского района</t>
  </si>
  <si>
    <t>1.3</t>
  </si>
  <si>
    <t xml:space="preserve">Итого по Оричевскому району </t>
  </si>
  <si>
    <t>2</t>
  </si>
  <si>
    <t>2.1</t>
  </si>
  <si>
    <t>Итого по городу Котельничу</t>
  </si>
  <si>
    <t>2.2</t>
  </si>
  <si>
    <t xml:space="preserve">Итого по Зуевскому району </t>
  </si>
  <si>
    <t>2.3</t>
  </si>
  <si>
    <t>Итого по Бурмакинскому сельскому поселению Кирово-Чепецкого района</t>
  </si>
  <si>
    <t>2.4</t>
  </si>
  <si>
    <t>Итого по Просницкому сельскому поселению Кирово-Чепецкого района</t>
  </si>
  <si>
    <t>2.5</t>
  </si>
  <si>
    <t>Итого по Мурашинскому городскому поселению Мурашинского района</t>
  </si>
  <si>
    <t>2.6</t>
  </si>
  <si>
    <t xml:space="preserve">Итого по Опаринскому району </t>
  </si>
  <si>
    <t>2.7</t>
  </si>
  <si>
    <t xml:space="preserve">Итого по Орловскому району </t>
  </si>
  <si>
    <t>2.8</t>
  </si>
  <si>
    <t>2.9</t>
  </si>
  <si>
    <t>2.10</t>
  </si>
  <si>
    <t>Итого по Советскому городскому поселению Советского района</t>
  </si>
  <si>
    <t>3</t>
  </si>
  <si>
    <t>3.1</t>
  </si>
  <si>
    <t>Итого по Кирсинскому городскому поселению Верхнекамского района</t>
  </si>
  <si>
    <t>3.2</t>
  </si>
  <si>
    <t>3.3</t>
  </si>
  <si>
    <t>3.4</t>
  </si>
  <si>
    <t xml:space="preserve">Итого по Мурашинскому городскому поселению </t>
  </si>
  <si>
    <t>3.5</t>
  </si>
  <si>
    <t>3.6</t>
  </si>
  <si>
    <t>Итого по Уржумскому городскому поселению Уржумского района</t>
  </si>
  <si>
    <t>4</t>
  </si>
  <si>
    <t>4.1</t>
  </si>
  <si>
    <t>4.2</t>
  </si>
  <si>
    <t>Итого по Верхошижемскому городскому поселению Верхошижемского района</t>
  </si>
  <si>
    <t>4.3</t>
  </si>
  <si>
    <t>Итого по Краснополянскому городскому поселению Вятскополянского района</t>
  </si>
  <si>
    <t>4.4</t>
  </si>
  <si>
    <t>Итого по Омгинскому сельскому поселению Вятскополянского района</t>
  </si>
  <si>
    <t>4.5</t>
  </si>
  <si>
    <t>Итого по Сосновскому городскому поселению Вятскополянского района</t>
  </si>
  <si>
    <t>4.6</t>
  </si>
  <si>
    <t xml:space="preserve">Итого по городу Котельничу </t>
  </si>
  <si>
    <t>Итого по Нагорскому городскому поселению Нагорского района</t>
  </si>
  <si>
    <t xml:space="preserve">Итого по Тужинскому району </t>
  </si>
  <si>
    <t>5</t>
  </si>
  <si>
    <t>5.1</t>
  </si>
  <si>
    <t xml:space="preserve">Итого по Афанасьевскому району </t>
  </si>
  <si>
    <t>5.2</t>
  </si>
  <si>
    <t xml:space="preserve">Итого по городу Вятские Поляны </t>
  </si>
  <si>
    <t>5.3</t>
  </si>
  <si>
    <t>5.4</t>
  </si>
  <si>
    <t xml:space="preserve">Итого по городу Кирово-Чепецку </t>
  </si>
  <si>
    <t>5.5</t>
  </si>
  <si>
    <t xml:space="preserve">Итого по городу Слободскому </t>
  </si>
  <si>
    <t>5.6</t>
  </si>
  <si>
    <t xml:space="preserve">Итого по Лузскому  району </t>
  </si>
  <si>
    <t>Итого по Омутнинскому городскому поселению Омутнинского района</t>
  </si>
  <si>
    <t xml:space="preserve">Итого по Подосиновскому району </t>
  </si>
  <si>
    <t>6</t>
  </si>
  <si>
    <t>6.1</t>
  </si>
  <si>
    <t>Итого по Белохолуницкому городскому поселению Белохолуницкого района</t>
  </si>
  <si>
    <t>6.2</t>
  </si>
  <si>
    <t>6.3</t>
  </si>
  <si>
    <t>6.4</t>
  </si>
  <si>
    <t>Итого по Кстининскому сельскому поселению Кирово-Чепецкого района</t>
  </si>
  <si>
    <t>6.5</t>
  </si>
  <si>
    <t>6.6</t>
  </si>
  <si>
    <t xml:space="preserve">     Приобретаемая площадь,      кв. метров        </t>
  </si>
  <si>
    <t>___________________</t>
  </si>
  <si>
    <t xml:space="preserve">Итого по Арбажскому муниципальному округу </t>
  </si>
  <si>
    <t>Итого по Свечинскому муниципальному округу</t>
  </si>
  <si>
    <t>Итого по Октябрьскому сельскому поселению Слободского района</t>
  </si>
  <si>
    <t>3.7</t>
  </si>
  <si>
    <t>3.8</t>
  </si>
  <si>
    <t>3.9</t>
  </si>
  <si>
    <t>5.7</t>
  </si>
  <si>
    <t>5.8</t>
  </si>
  <si>
    <t>5.9</t>
  </si>
  <si>
    <t>5.10</t>
  </si>
  <si>
    <t>5.11</t>
  </si>
  <si>
    <t>5.12</t>
  </si>
  <si>
    <t>ПЛАН</t>
  </si>
  <si>
    <t xml:space="preserve">выплата собственникам жилых помещений возмещения за изымаемые жилые помещения и предоставление субсидий </t>
  </si>
  <si>
    <t>заключение договоров о развитии застроенной территории и комплексном развитии территории</t>
  </si>
  <si>
    <t>пересе-ление граждан    в свобод-ный жилищный фонд</t>
  </si>
  <si>
    <t>Субсидия на приобретение (строительство) жилых помещений, рублей</t>
  </si>
  <si>
    <t>строительство домов</t>
  </si>
  <si>
    <t>приобретение жилых помещений у застройщиков</t>
  </si>
  <si>
    <t>приобретение жилых помещений у лиц, не являющихся застройщиками</t>
  </si>
  <si>
    <t>Мероприятия по переселению граждан, связанные с приобретением (строительством) жилых помещений</t>
  </si>
  <si>
    <t xml:space="preserve">        Приложение № 2   </t>
  </si>
  <si>
    <t>Расселяемая площадь жилых помещений, кв. метров, - всего</t>
  </si>
  <si>
    <t xml:space="preserve">Стоимость мероприятий по переселению, рублей, - всего               </t>
  </si>
  <si>
    <t>Итого по Вахрушевскому городскому поселению Слободского района</t>
  </si>
  <si>
    <t xml:space="preserve"> реализации мероприятий по переселению граждан из аварийного жилищного фонда, признанного таковым до 1 января 2017 года,     по способам переселения</t>
  </si>
  <si>
    <t xml:space="preserve"> к Программе</t>
  </si>
  <si>
    <t>Всего по Программе,                    в рамках которой предусмотрено финансирование за счет средств Фонда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</si>
</sst>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32"/>
      <color rgb="FF000000"/>
      <name val="Times New Roman"/>
      <family val="1"/>
      <charset val="204"/>
    </font>
    <font>
      <b/>
      <sz val="3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49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49" fontId="4" fillId="2" borderId="0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horizontal="center" vertical="top" wrapText="1"/>
    </xf>
    <xf numFmtId="4" fontId="4" fillId="3" borderId="0" xfId="0" applyNumberFormat="1" applyFont="1" applyFill="1" applyBorder="1" applyAlignment="1">
      <alignment horizontal="center" vertical="top" wrapText="1"/>
    </xf>
    <xf numFmtId="4" fontId="0" fillId="2" borderId="0" xfId="0" applyNumberFormat="1" applyFill="1"/>
    <xf numFmtId="0" fontId="2" fillId="2" borderId="1" xfId="0" applyFont="1" applyFill="1" applyBorder="1" applyAlignment="1">
      <alignment horizontal="left" vertical="top" wrapText="1"/>
    </xf>
    <xf numFmtId="0" fontId="5" fillId="2" borderId="0" xfId="0" applyFont="1" applyFill="1"/>
    <xf numFmtId="0" fontId="5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textRotation="90" wrapText="1" readingOrder="2"/>
    </xf>
    <xf numFmtId="0" fontId="4" fillId="2" borderId="1" xfId="0" applyFont="1" applyFill="1" applyBorder="1" applyAlignment="1">
      <alignment horizontal="center" vertical="center" textRotation="90" wrapText="1" readingOrder="2"/>
    </xf>
    <xf numFmtId="0" fontId="6" fillId="2" borderId="0" xfId="0" applyFont="1" applyFill="1" applyAlignment="1">
      <alignment horizontal="center" vertical="top"/>
    </xf>
    <xf numFmtId="49" fontId="4" fillId="2" borderId="0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73"/>
  <sheetViews>
    <sheetView tabSelected="1" zoomScale="70" zoomScaleNormal="70" zoomScalePageLayoutView="60" workbookViewId="0">
      <selection sqref="A1:AA75"/>
    </sheetView>
  </sheetViews>
  <sheetFormatPr defaultRowHeight="15.75"/>
  <cols>
    <col min="1" max="1" width="6.140625" style="2" customWidth="1"/>
    <col min="2" max="2" width="31.7109375" style="2" customWidth="1"/>
    <col min="3" max="3" width="12.28515625" style="2" customWidth="1"/>
    <col min="4" max="4" width="18.42578125" style="2" customWidth="1"/>
    <col min="5" max="5" width="8" style="2" customWidth="1"/>
    <col min="6" max="6" width="9.28515625" style="2" customWidth="1"/>
    <col min="7" max="7" width="15.42578125" style="2" customWidth="1"/>
    <col min="8" max="8" width="9.85546875" style="2" customWidth="1"/>
    <col min="9" max="9" width="14" style="2" customWidth="1"/>
    <col min="10" max="10" width="6.42578125" style="2" customWidth="1"/>
    <col min="11" max="11" width="12.5703125" style="2" customWidth="1"/>
    <col min="12" max="12" width="11.42578125" style="2" customWidth="1"/>
    <col min="13" max="13" width="12.5703125" style="2" customWidth="1"/>
    <col min="14" max="14" width="12" style="2" customWidth="1"/>
    <col min="15" max="15" width="19.28515625" style="2" customWidth="1"/>
    <col min="16" max="16" width="12.42578125" style="2" customWidth="1"/>
    <col min="17" max="17" width="18.140625" style="2" customWidth="1"/>
    <col min="18" max="18" width="10.140625" style="2" customWidth="1"/>
    <col min="19" max="19" width="15.28515625" style="2" customWidth="1"/>
    <col min="20" max="20" width="12.42578125" style="2" customWidth="1"/>
    <col min="21" max="21" width="16.7109375" style="2" customWidth="1"/>
    <col min="22" max="22" width="12.7109375" style="2" customWidth="1"/>
    <col min="23" max="23" width="16.7109375" style="2" customWidth="1"/>
    <col min="24" max="24" width="11.28515625" style="2" customWidth="1"/>
    <col min="25" max="25" width="9.140625" style="2" customWidth="1"/>
    <col min="26" max="26" width="9.5703125" style="2" customWidth="1"/>
    <col min="27" max="27" width="10.85546875" style="2" customWidth="1"/>
    <col min="28" max="28" width="9.140625" style="1" customWidth="1"/>
  </cols>
  <sheetData>
    <row r="1" spans="1:29" ht="42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21" t="s">
        <v>119</v>
      </c>
      <c r="X1" s="21"/>
      <c r="Y1" s="21"/>
      <c r="Z1" s="21"/>
      <c r="AA1" s="21"/>
    </row>
    <row r="2" spans="1:29" ht="17.2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3"/>
      <c r="Y2" s="13"/>
      <c r="Z2" s="13"/>
      <c r="AA2" s="13"/>
    </row>
    <row r="3" spans="1:29" ht="48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21" t="s">
        <v>119</v>
      </c>
      <c r="X3" s="21"/>
      <c r="Y3" s="21"/>
      <c r="Z3" s="21"/>
      <c r="AA3" s="21"/>
    </row>
    <row r="4" spans="1:29" ht="18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23"/>
      <c r="Z4" s="23"/>
      <c r="AA4" s="23"/>
    </row>
    <row r="5" spans="1:29" ht="39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22" t="s">
        <v>124</v>
      </c>
      <c r="X5" s="22"/>
      <c r="Y5" s="22"/>
      <c r="Z5" s="22"/>
      <c r="AA5" s="22"/>
    </row>
    <row r="6" spans="1:29" ht="39.75">
      <c r="A6" s="33" t="s">
        <v>110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29" ht="134.25" customHeight="1">
      <c r="A7" s="26" t="s">
        <v>123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9" ht="29.25" customHeight="1">
      <c r="A8" s="29" t="s">
        <v>10</v>
      </c>
      <c r="B8" s="29" t="s">
        <v>11</v>
      </c>
      <c r="C8" s="31" t="s">
        <v>120</v>
      </c>
      <c r="D8" s="27" t="s">
        <v>121</v>
      </c>
      <c r="E8" s="29" t="s">
        <v>0</v>
      </c>
      <c r="F8" s="29"/>
      <c r="G8" s="29"/>
      <c r="H8" s="29"/>
      <c r="I8" s="29"/>
      <c r="J8" s="29"/>
      <c r="K8" s="29"/>
      <c r="L8" s="29"/>
      <c r="M8" s="30" t="s">
        <v>118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</row>
    <row r="9" spans="1:29" ht="48" customHeight="1">
      <c r="A9" s="29"/>
      <c r="B9" s="29"/>
      <c r="C9" s="32"/>
      <c r="D9" s="28"/>
      <c r="E9" s="29" t="s">
        <v>12</v>
      </c>
      <c r="F9" s="24" t="s">
        <v>1</v>
      </c>
      <c r="G9" s="24"/>
      <c r="H9" s="24"/>
      <c r="I9" s="24"/>
      <c r="J9" s="24"/>
      <c r="K9" s="24"/>
      <c r="L9" s="24"/>
      <c r="M9" s="29" t="s">
        <v>12</v>
      </c>
      <c r="N9" s="29"/>
      <c r="O9" s="29"/>
      <c r="P9" s="24" t="s">
        <v>1</v>
      </c>
      <c r="Q9" s="24"/>
      <c r="R9" s="24"/>
      <c r="S9" s="24"/>
      <c r="T9" s="24"/>
      <c r="U9" s="24"/>
      <c r="V9" s="24"/>
      <c r="W9" s="24"/>
      <c r="X9" s="25" t="s">
        <v>18</v>
      </c>
      <c r="Y9" s="25"/>
      <c r="Z9" s="25"/>
      <c r="AA9" s="25"/>
    </row>
    <row r="10" spans="1:29" ht="39.75" customHeight="1">
      <c r="A10" s="29"/>
      <c r="B10" s="29"/>
      <c r="C10" s="32"/>
      <c r="D10" s="28"/>
      <c r="E10" s="29"/>
      <c r="F10" s="30" t="s">
        <v>111</v>
      </c>
      <c r="G10" s="29"/>
      <c r="H10" s="29"/>
      <c r="I10" s="29"/>
      <c r="J10" s="30" t="s">
        <v>112</v>
      </c>
      <c r="K10" s="29"/>
      <c r="L10" s="30" t="s">
        <v>113</v>
      </c>
      <c r="M10" s="29"/>
      <c r="N10" s="29"/>
      <c r="O10" s="29"/>
      <c r="P10" s="30" t="s">
        <v>115</v>
      </c>
      <c r="Q10" s="29"/>
      <c r="R10" s="30" t="s">
        <v>116</v>
      </c>
      <c r="S10" s="29"/>
      <c r="T10" s="29"/>
      <c r="U10" s="29"/>
      <c r="V10" s="30" t="s">
        <v>117</v>
      </c>
      <c r="W10" s="29"/>
      <c r="X10" s="28" t="s">
        <v>19</v>
      </c>
      <c r="Y10" s="28" t="s">
        <v>20</v>
      </c>
      <c r="Z10" s="28" t="s">
        <v>21</v>
      </c>
      <c r="AA10" s="28" t="s">
        <v>22</v>
      </c>
    </row>
    <row r="11" spans="1:29" ht="34.5" customHeight="1">
      <c r="A11" s="29"/>
      <c r="B11" s="29"/>
      <c r="C11" s="32"/>
      <c r="D11" s="28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 t="s">
        <v>2</v>
      </c>
      <c r="S11" s="29"/>
      <c r="T11" s="29" t="s">
        <v>3</v>
      </c>
      <c r="U11" s="29"/>
      <c r="V11" s="29"/>
      <c r="W11" s="29"/>
      <c r="X11" s="28"/>
      <c r="Y11" s="28"/>
      <c r="Z11" s="28"/>
      <c r="AA11" s="28"/>
    </row>
    <row r="12" spans="1:29" ht="103.5" customHeight="1">
      <c r="A12" s="29"/>
      <c r="B12" s="29"/>
      <c r="C12" s="32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28"/>
      <c r="AA12" s="28"/>
    </row>
    <row r="13" spans="1:29" ht="186" customHeight="1">
      <c r="A13" s="29"/>
      <c r="B13" s="29"/>
      <c r="C13" s="32"/>
      <c r="D13" s="28"/>
      <c r="E13" s="14" t="s">
        <v>13</v>
      </c>
      <c r="F13" s="14" t="s">
        <v>13</v>
      </c>
      <c r="G13" s="14" t="s">
        <v>14</v>
      </c>
      <c r="H13" s="15" t="s">
        <v>114</v>
      </c>
      <c r="I13" s="16" t="s">
        <v>15</v>
      </c>
      <c r="J13" s="14" t="s">
        <v>13</v>
      </c>
      <c r="K13" s="16" t="s">
        <v>16</v>
      </c>
      <c r="L13" s="14" t="s">
        <v>13</v>
      </c>
      <c r="M13" s="14" t="s">
        <v>13</v>
      </c>
      <c r="N13" s="14" t="s">
        <v>96</v>
      </c>
      <c r="O13" s="14" t="s">
        <v>17</v>
      </c>
      <c r="P13" s="14" t="s">
        <v>96</v>
      </c>
      <c r="Q13" s="14" t="s">
        <v>17</v>
      </c>
      <c r="R13" s="14" t="s">
        <v>96</v>
      </c>
      <c r="S13" s="14" t="s">
        <v>17</v>
      </c>
      <c r="T13" s="14" t="s">
        <v>96</v>
      </c>
      <c r="U13" s="14" t="s">
        <v>17</v>
      </c>
      <c r="V13" s="14" t="s">
        <v>96</v>
      </c>
      <c r="W13" s="14" t="s">
        <v>17</v>
      </c>
      <c r="X13" s="16" t="s">
        <v>23</v>
      </c>
      <c r="Y13" s="16" t="s">
        <v>23</v>
      </c>
      <c r="Z13" s="16" t="s">
        <v>23</v>
      </c>
      <c r="AA13" s="16" t="s">
        <v>23</v>
      </c>
    </row>
    <row r="14" spans="1:29" ht="20.25" customHeight="1">
      <c r="A14" s="17">
        <v>1</v>
      </c>
      <c r="B14" s="18">
        <v>2</v>
      </c>
      <c r="C14" s="18">
        <v>3</v>
      </c>
      <c r="D14" s="19">
        <v>4</v>
      </c>
      <c r="E14" s="18">
        <v>5</v>
      </c>
      <c r="F14" s="18">
        <v>6</v>
      </c>
      <c r="G14" s="18">
        <v>7</v>
      </c>
      <c r="H14" s="19">
        <v>8</v>
      </c>
      <c r="I14" s="19">
        <v>9</v>
      </c>
      <c r="J14" s="18">
        <v>10</v>
      </c>
      <c r="K14" s="19">
        <v>11</v>
      </c>
      <c r="L14" s="18">
        <v>12</v>
      </c>
      <c r="M14" s="18">
        <v>13</v>
      </c>
      <c r="N14" s="18">
        <v>14</v>
      </c>
      <c r="O14" s="18">
        <v>15</v>
      </c>
      <c r="P14" s="18">
        <v>16</v>
      </c>
      <c r="Q14" s="18">
        <v>17</v>
      </c>
      <c r="R14" s="18">
        <v>18</v>
      </c>
      <c r="S14" s="18">
        <v>19</v>
      </c>
      <c r="T14" s="18">
        <v>20</v>
      </c>
      <c r="U14" s="18">
        <v>21</v>
      </c>
      <c r="V14" s="18">
        <v>22</v>
      </c>
      <c r="W14" s="18">
        <v>23</v>
      </c>
      <c r="X14" s="19">
        <v>24</v>
      </c>
      <c r="Y14" s="19">
        <v>25</v>
      </c>
      <c r="Z14" s="19">
        <v>26</v>
      </c>
      <c r="AA14" s="19">
        <v>27</v>
      </c>
    </row>
    <row r="15" spans="1:29" ht="82.5" customHeight="1">
      <c r="A15" s="17"/>
      <c r="B15" s="11" t="s">
        <v>125</v>
      </c>
      <c r="C15" s="20">
        <f t="shared" ref="C15:AA15" si="0">C17+C21+C32+C42+C49+C62</f>
        <v>119487.59000000001</v>
      </c>
      <c r="D15" s="20">
        <f t="shared" si="0"/>
        <v>4437972241.5599995</v>
      </c>
      <c r="E15" s="20">
        <f t="shared" si="0"/>
        <v>987.9</v>
      </c>
      <c r="F15" s="20">
        <f t="shared" si="0"/>
        <v>987.9</v>
      </c>
      <c r="G15" s="20">
        <f t="shared" si="0"/>
        <v>33985742.899999999</v>
      </c>
      <c r="H15" s="20">
        <f t="shared" si="0"/>
        <v>0</v>
      </c>
      <c r="I15" s="20">
        <f t="shared" si="0"/>
        <v>0</v>
      </c>
      <c r="J15" s="20">
        <f t="shared" si="0"/>
        <v>0</v>
      </c>
      <c r="K15" s="20">
        <f t="shared" si="0"/>
        <v>0</v>
      </c>
      <c r="L15" s="20">
        <f t="shared" si="0"/>
        <v>0</v>
      </c>
      <c r="M15" s="20">
        <f t="shared" si="0"/>
        <v>118499.69000000002</v>
      </c>
      <c r="N15" s="20">
        <f t="shared" si="0"/>
        <v>118499.69000000002</v>
      </c>
      <c r="O15" s="20">
        <f t="shared" si="0"/>
        <v>4403986498.6599998</v>
      </c>
      <c r="P15" s="20">
        <f t="shared" si="0"/>
        <v>95751.19</v>
      </c>
      <c r="Q15" s="20">
        <f t="shared" si="0"/>
        <v>3612374746.5599995</v>
      </c>
      <c r="R15" s="20">
        <f t="shared" si="0"/>
        <v>0</v>
      </c>
      <c r="S15" s="20">
        <f t="shared" si="0"/>
        <v>0</v>
      </c>
      <c r="T15" s="20">
        <f t="shared" si="0"/>
        <v>6342.3</v>
      </c>
      <c r="U15" s="20">
        <f t="shared" si="0"/>
        <v>231877624.16999999</v>
      </c>
      <c r="V15" s="20">
        <f t="shared" si="0"/>
        <v>16406.2</v>
      </c>
      <c r="W15" s="20">
        <f t="shared" si="0"/>
        <v>559734127.93000007</v>
      </c>
      <c r="X15" s="20">
        <f t="shared" si="0"/>
        <v>47737.98</v>
      </c>
      <c r="Y15" s="20">
        <f t="shared" si="0"/>
        <v>0</v>
      </c>
      <c r="Z15" s="20">
        <f t="shared" si="0"/>
        <v>0</v>
      </c>
      <c r="AA15" s="20">
        <f t="shared" si="0"/>
        <v>70761.709999999992</v>
      </c>
      <c r="AC15" s="10">
        <f>N15-X15-AA15</f>
        <v>0</v>
      </c>
    </row>
    <row r="16" spans="1:29" ht="17.25" customHeight="1">
      <c r="A16" s="17"/>
      <c r="B16" s="5" t="s">
        <v>1</v>
      </c>
      <c r="C16" s="18"/>
      <c r="D16" s="19"/>
      <c r="E16" s="18"/>
      <c r="F16" s="18"/>
      <c r="G16" s="18"/>
      <c r="H16" s="19"/>
      <c r="I16" s="19"/>
      <c r="J16" s="18"/>
      <c r="K16" s="19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9"/>
      <c r="Y16" s="19"/>
      <c r="Z16" s="19"/>
      <c r="AA16" s="19"/>
      <c r="AC16" s="10">
        <f t="shared" ref="AC16:AC68" si="1">N16-X16-AA16</f>
        <v>0</v>
      </c>
    </row>
    <row r="17" spans="1:29">
      <c r="A17" s="17">
        <v>1</v>
      </c>
      <c r="B17" s="5" t="s">
        <v>4</v>
      </c>
      <c r="C17" s="20">
        <f t="shared" ref="C17:AA17" si="2">SUM(C18:C20)</f>
        <v>14584.7</v>
      </c>
      <c r="D17" s="20">
        <f t="shared" si="2"/>
        <v>534076223.69999999</v>
      </c>
      <c r="E17" s="20">
        <f t="shared" si="2"/>
        <v>0</v>
      </c>
      <c r="F17" s="20">
        <f t="shared" si="2"/>
        <v>0</v>
      </c>
      <c r="G17" s="20">
        <f t="shared" si="2"/>
        <v>0</v>
      </c>
      <c r="H17" s="20">
        <f t="shared" si="2"/>
        <v>0</v>
      </c>
      <c r="I17" s="20">
        <f t="shared" si="2"/>
        <v>0</v>
      </c>
      <c r="J17" s="20">
        <f t="shared" si="2"/>
        <v>0</v>
      </c>
      <c r="K17" s="20">
        <f t="shared" si="2"/>
        <v>0</v>
      </c>
      <c r="L17" s="20">
        <f t="shared" si="2"/>
        <v>0</v>
      </c>
      <c r="M17" s="20">
        <f t="shared" si="2"/>
        <v>14584.7</v>
      </c>
      <c r="N17" s="20">
        <f t="shared" si="2"/>
        <v>14584.7</v>
      </c>
      <c r="O17" s="20">
        <f t="shared" si="2"/>
        <v>534076223.69999999</v>
      </c>
      <c r="P17" s="20">
        <f t="shared" si="2"/>
        <v>11857</v>
      </c>
      <c r="Q17" s="20">
        <f t="shared" si="2"/>
        <v>452516596.44999999</v>
      </c>
      <c r="R17" s="20">
        <f t="shared" si="2"/>
        <v>0</v>
      </c>
      <c r="S17" s="20">
        <f t="shared" si="2"/>
        <v>0</v>
      </c>
      <c r="T17" s="20">
        <f t="shared" si="2"/>
        <v>0</v>
      </c>
      <c r="U17" s="20">
        <f t="shared" si="2"/>
        <v>0</v>
      </c>
      <c r="V17" s="20">
        <f t="shared" si="2"/>
        <v>2727.7</v>
      </c>
      <c r="W17" s="20">
        <f t="shared" si="2"/>
        <v>81559627.25</v>
      </c>
      <c r="X17" s="20">
        <f t="shared" si="2"/>
        <v>5486.25</v>
      </c>
      <c r="Y17" s="20">
        <f t="shared" si="2"/>
        <v>0</v>
      </c>
      <c r="Z17" s="20">
        <f t="shared" si="2"/>
        <v>0</v>
      </c>
      <c r="AA17" s="20">
        <f t="shared" si="2"/>
        <v>9098.4499999999989</v>
      </c>
      <c r="AC17" s="10">
        <f t="shared" si="1"/>
        <v>0</v>
      </c>
    </row>
    <row r="18" spans="1:29">
      <c r="A18" s="4" t="s">
        <v>24</v>
      </c>
      <c r="B18" s="5" t="s">
        <v>25</v>
      </c>
      <c r="C18" s="20">
        <v>11857</v>
      </c>
      <c r="D18" s="20">
        <f>G18+H18+I18+K18+O18</f>
        <v>452516596.44999999</v>
      </c>
      <c r="E18" s="20">
        <f>F18+J18+L18</f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f>C18-E18</f>
        <v>11857</v>
      </c>
      <c r="N18" s="20">
        <f t="shared" ref="N18:O20" si="3">P18+R18+T18+V18</f>
        <v>11857</v>
      </c>
      <c r="O18" s="20">
        <f t="shared" si="3"/>
        <v>452516596.44999999</v>
      </c>
      <c r="P18" s="20">
        <v>11857</v>
      </c>
      <c r="Q18" s="20">
        <v>452516596.44999999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4664.8500000000004</v>
      </c>
      <c r="Y18" s="20">
        <v>0</v>
      </c>
      <c r="Z18" s="20">
        <v>0</v>
      </c>
      <c r="AA18" s="20">
        <v>7192.15</v>
      </c>
      <c r="AC18" s="10">
        <f t="shared" si="1"/>
        <v>0</v>
      </c>
    </row>
    <row r="19" spans="1:29" ht="47.25">
      <c r="A19" s="4" t="s">
        <v>26</v>
      </c>
      <c r="B19" s="5" t="s">
        <v>27</v>
      </c>
      <c r="C19" s="20">
        <v>38.200000000000003</v>
      </c>
      <c r="D19" s="20">
        <f>G19+H19+I19+K19+O19</f>
        <v>1018794</v>
      </c>
      <c r="E19" s="20">
        <f>F19+J19+L19</f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f>C19-E19</f>
        <v>38.200000000000003</v>
      </c>
      <c r="N19" s="20">
        <f t="shared" si="3"/>
        <v>38.200000000000003</v>
      </c>
      <c r="O19" s="20">
        <f t="shared" si="3"/>
        <v>1018794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38.200000000000003</v>
      </c>
      <c r="W19" s="20">
        <v>1018794</v>
      </c>
      <c r="X19" s="20">
        <v>38.200000000000003</v>
      </c>
      <c r="Y19" s="20">
        <v>0</v>
      </c>
      <c r="Z19" s="20">
        <v>0</v>
      </c>
      <c r="AA19" s="20">
        <v>0</v>
      </c>
      <c r="AC19" s="10">
        <f t="shared" si="1"/>
        <v>0</v>
      </c>
    </row>
    <row r="20" spans="1:29" ht="31.5">
      <c r="A20" s="4" t="s">
        <v>28</v>
      </c>
      <c r="B20" s="5" t="s">
        <v>29</v>
      </c>
      <c r="C20" s="20">
        <v>2689.5</v>
      </c>
      <c r="D20" s="20">
        <f>G20+H20+I20+K20+O20</f>
        <v>80540833.25</v>
      </c>
      <c r="E20" s="20">
        <f>F20+J20+L20</f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f>C20-E20</f>
        <v>2689.5</v>
      </c>
      <c r="N20" s="20">
        <f t="shared" si="3"/>
        <v>2689.5</v>
      </c>
      <c r="O20" s="20">
        <f t="shared" si="3"/>
        <v>80540833.25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2689.5</v>
      </c>
      <c r="W20" s="20">
        <v>80540833.25</v>
      </c>
      <c r="X20" s="20">
        <v>783.2</v>
      </c>
      <c r="Y20" s="20">
        <v>0</v>
      </c>
      <c r="Z20" s="20">
        <v>0</v>
      </c>
      <c r="AA20" s="20">
        <v>1906.3</v>
      </c>
      <c r="AC20" s="10">
        <f t="shared" si="1"/>
        <v>0</v>
      </c>
    </row>
    <row r="21" spans="1:29">
      <c r="A21" s="4" t="s">
        <v>30</v>
      </c>
      <c r="B21" s="5" t="s">
        <v>5</v>
      </c>
      <c r="C21" s="20">
        <f t="shared" ref="C21:AA21" si="4">SUM(C22:C31)</f>
        <v>9264.880000000001</v>
      </c>
      <c r="D21" s="20">
        <f t="shared" si="4"/>
        <v>364893319.61999995</v>
      </c>
      <c r="E21" s="20">
        <f t="shared" si="4"/>
        <v>52.2</v>
      </c>
      <c r="F21" s="20">
        <f t="shared" si="4"/>
        <v>52.2</v>
      </c>
      <c r="G21" s="20">
        <f t="shared" si="4"/>
        <v>649000</v>
      </c>
      <c r="H21" s="20">
        <f t="shared" si="4"/>
        <v>0</v>
      </c>
      <c r="I21" s="20">
        <f t="shared" si="4"/>
        <v>0</v>
      </c>
      <c r="J21" s="20">
        <f t="shared" si="4"/>
        <v>0</v>
      </c>
      <c r="K21" s="20">
        <f t="shared" si="4"/>
        <v>0</v>
      </c>
      <c r="L21" s="20">
        <f t="shared" si="4"/>
        <v>0</v>
      </c>
      <c r="M21" s="20">
        <f t="shared" si="4"/>
        <v>9212.68</v>
      </c>
      <c r="N21" s="20">
        <f t="shared" si="4"/>
        <v>9212.68</v>
      </c>
      <c r="O21" s="20">
        <f t="shared" si="4"/>
        <v>364244319.61999995</v>
      </c>
      <c r="P21" s="20">
        <f t="shared" si="4"/>
        <v>4552.88</v>
      </c>
      <c r="Q21" s="20">
        <f t="shared" si="4"/>
        <v>206557557.19999999</v>
      </c>
      <c r="R21" s="20">
        <f t="shared" si="4"/>
        <v>0</v>
      </c>
      <c r="S21" s="20">
        <f t="shared" si="4"/>
        <v>0</v>
      </c>
      <c r="T21" s="20">
        <f t="shared" si="4"/>
        <v>0</v>
      </c>
      <c r="U21" s="20">
        <f t="shared" si="4"/>
        <v>0</v>
      </c>
      <c r="V21" s="20">
        <f t="shared" si="4"/>
        <v>4659.8</v>
      </c>
      <c r="W21" s="20">
        <f t="shared" si="4"/>
        <v>157686762.42000002</v>
      </c>
      <c r="X21" s="20">
        <f t="shared" si="4"/>
        <v>4643.4199999999992</v>
      </c>
      <c r="Y21" s="20">
        <f t="shared" si="4"/>
        <v>0</v>
      </c>
      <c r="Z21" s="20">
        <f t="shared" si="4"/>
        <v>0</v>
      </c>
      <c r="AA21" s="20">
        <f t="shared" si="4"/>
        <v>4569.2599999999993</v>
      </c>
      <c r="AC21" s="10">
        <f t="shared" si="1"/>
        <v>0</v>
      </c>
    </row>
    <row r="22" spans="1:29">
      <c r="A22" s="4" t="s">
        <v>31</v>
      </c>
      <c r="B22" s="5" t="s">
        <v>32</v>
      </c>
      <c r="C22" s="20">
        <v>1073.7</v>
      </c>
      <c r="D22" s="20">
        <f t="shared" ref="D22:D31" si="5">G22+H22+I22+K22+O22</f>
        <v>34701443.5</v>
      </c>
      <c r="E22" s="20">
        <f t="shared" ref="E22:E31" si="6">F22+J22+L22</f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f t="shared" ref="M22:M31" si="7">C22-E22</f>
        <v>1073.7</v>
      </c>
      <c r="N22" s="20">
        <f t="shared" ref="N22:O31" si="8">P22+R22+T22+V22</f>
        <v>1073.7</v>
      </c>
      <c r="O22" s="20">
        <f t="shared" si="8"/>
        <v>34701443.5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1073.7</v>
      </c>
      <c r="W22" s="20">
        <v>34701443.5</v>
      </c>
      <c r="X22" s="20">
        <v>647</v>
      </c>
      <c r="Y22" s="20">
        <v>0</v>
      </c>
      <c r="Z22" s="20">
        <v>0</v>
      </c>
      <c r="AA22" s="20">
        <v>426.7</v>
      </c>
      <c r="AC22" s="10">
        <f t="shared" si="1"/>
        <v>0</v>
      </c>
    </row>
    <row r="23" spans="1:29">
      <c r="A23" s="4" t="s">
        <v>33</v>
      </c>
      <c r="B23" s="5" t="s">
        <v>34</v>
      </c>
      <c r="C23" s="20">
        <v>3535.5</v>
      </c>
      <c r="D23" s="20">
        <f t="shared" si="5"/>
        <v>145088189.25999999</v>
      </c>
      <c r="E23" s="20">
        <f t="shared" si="6"/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f t="shared" si="7"/>
        <v>3535.5</v>
      </c>
      <c r="N23" s="20">
        <f t="shared" si="8"/>
        <v>3535.5</v>
      </c>
      <c r="O23" s="20">
        <f t="shared" si="8"/>
        <v>145088189.25999999</v>
      </c>
      <c r="P23" s="20">
        <v>2241.4</v>
      </c>
      <c r="Q23" s="20">
        <v>100150092.8</v>
      </c>
      <c r="R23" s="20">
        <v>0</v>
      </c>
      <c r="S23" s="20">
        <v>0</v>
      </c>
      <c r="T23" s="20">
        <v>0</v>
      </c>
      <c r="U23" s="20">
        <v>0</v>
      </c>
      <c r="V23" s="20">
        <v>1294.0999999999999</v>
      </c>
      <c r="W23" s="20">
        <v>44938096.460000001</v>
      </c>
      <c r="X23" s="20">
        <v>1337.5</v>
      </c>
      <c r="Y23" s="20">
        <v>0</v>
      </c>
      <c r="Z23" s="20">
        <v>0</v>
      </c>
      <c r="AA23" s="20">
        <v>2198</v>
      </c>
      <c r="AC23" s="10">
        <f t="shared" si="1"/>
        <v>0</v>
      </c>
    </row>
    <row r="24" spans="1:29" ht="47.25">
      <c r="A24" s="4" t="s">
        <v>35</v>
      </c>
      <c r="B24" s="5" t="s">
        <v>36</v>
      </c>
      <c r="C24" s="20">
        <v>885.5</v>
      </c>
      <c r="D24" s="20">
        <f t="shared" si="5"/>
        <v>30022380.559999999</v>
      </c>
      <c r="E24" s="20">
        <f t="shared" si="6"/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f t="shared" si="7"/>
        <v>885.5</v>
      </c>
      <c r="N24" s="20">
        <f t="shared" si="8"/>
        <v>885.5</v>
      </c>
      <c r="O24" s="20">
        <f t="shared" si="8"/>
        <v>30022380.559999999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885.5</v>
      </c>
      <c r="W24" s="20">
        <v>30022380.559999999</v>
      </c>
      <c r="X24" s="20">
        <v>276.7</v>
      </c>
      <c r="Y24" s="20">
        <v>0</v>
      </c>
      <c r="Z24" s="20">
        <v>0</v>
      </c>
      <c r="AA24" s="20">
        <v>608.79999999999995</v>
      </c>
      <c r="AC24" s="10">
        <f>N24-X24-AA24</f>
        <v>0</v>
      </c>
    </row>
    <row r="25" spans="1:29" ht="47.25">
      <c r="A25" s="4" t="s">
        <v>37</v>
      </c>
      <c r="B25" s="5" t="s">
        <v>38</v>
      </c>
      <c r="C25" s="20">
        <v>140.1</v>
      </c>
      <c r="D25" s="20">
        <f t="shared" si="5"/>
        <v>4923490.63</v>
      </c>
      <c r="E25" s="20">
        <f t="shared" si="6"/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f t="shared" si="7"/>
        <v>140.1</v>
      </c>
      <c r="N25" s="20">
        <f t="shared" si="8"/>
        <v>140.1</v>
      </c>
      <c r="O25" s="20">
        <f t="shared" si="8"/>
        <v>4923490.63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140.1</v>
      </c>
      <c r="W25" s="20">
        <v>4923490.63</v>
      </c>
      <c r="X25" s="20">
        <v>63</v>
      </c>
      <c r="Y25" s="20">
        <v>0</v>
      </c>
      <c r="Z25" s="20">
        <v>0</v>
      </c>
      <c r="AA25" s="20">
        <v>77.099999999999994</v>
      </c>
      <c r="AC25" s="10">
        <f t="shared" si="1"/>
        <v>0</v>
      </c>
    </row>
    <row r="26" spans="1:29" ht="47.25">
      <c r="A26" s="4" t="s">
        <v>39</v>
      </c>
      <c r="B26" s="5" t="s">
        <v>40</v>
      </c>
      <c r="C26" s="20">
        <v>195</v>
      </c>
      <c r="D26" s="20">
        <f t="shared" si="5"/>
        <v>6804779</v>
      </c>
      <c r="E26" s="20">
        <f t="shared" si="6"/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f t="shared" si="7"/>
        <v>195</v>
      </c>
      <c r="N26" s="20">
        <f t="shared" si="8"/>
        <v>195</v>
      </c>
      <c r="O26" s="20">
        <f t="shared" si="8"/>
        <v>6804779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195</v>
      </c>
      <c r="W26" s="20">
        <v>6804779</v>
      </c>
      <c r="X26" s="20">
        <v>30.2</v>
      </c>
      <c r="Y26" s="20">
        <v>0</v>
      </c>
      <c r="Z26" s="20">
        <v>0</v>
      </c>
      <c r="AA26" s="20">
        <v>164.8</v>
      </c>
      <c r="AC26" s="10">
        <f t="shared" si="1"/>
        <v>0</v>
      </c>
    </row>
    <row r="27" spans="1:29" ht="31.5">
      <c r="A27" s="4" t="s">
        <v>41</v>
      </c>
      <c r="B27" s="5" t="s">
        <v>42</v>
      </c>
      <c r="C27" s="20">
        <v>1175.3800000000001</v>
      </c>
      <c r="D27" s="20">
        <f t="shared" si="5"/>
        <v>57390443.950000003</v>
      </c>
      <c r="E27" s="20">
        <f t="shared" si="6"/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f t="shared" si="7"/>
        <v>1175.3800000000001</v>
      </c>
      <c r="N27" s="20">
        <f t="shared" si="8"/>
        <v>1175.3800000000001</v>
      </c>
      <c r="O27" s="20">
        <f t="shared" si="8"/>
        <v>57390443.950000003</v>
      </c>
      <c r="P27" s="20">
        <v>1134.68</v>
      </c>
      <c r="Q27" s="20">
        <v>56137417.700000003</v>
      </c>
      <c r="R27" s="20">
        <v>0</v>
      </c>
      <c r="S27" s="20">
        <v>0</v>
      </c>
      <c r="T27" s="20">
        <v>0</v>
      </c>
      <c r="U27" s="20">
        <v>0</v>
      </c>
      <c r="V27" s="20">
        <v>40.700000000000003</v>
      </c>
      <c r="W27" s="20">
        <v>1253026.25</v>
      </c>
      <c r="X27" s="20">
        <v>905.48</v>
      </c>
      <c r="Y27" s="20">
        <v>0</v>
      </c>
      <c r="Z27" s="20">
        <v>0</v>
      </c>
      <c r="AA27" s="20">
        <v>269.89999999999998</v>
      </c>
      <c r="AC27" s="10">
        <f t="shared" si="1"/>
        <v>0</v>
      </c>
    </row>
    <row r="28" spans="1:29">
      <c r="A28" s="4" t="s">
        <v>43</v>
      </c>
      <c r="B28" s="5" t="s">
        <v>44</v>
      </c>
      <c r="C28" s="20">
        <v>394.6</v>
      </c>
      <c r="D28" s="20">
        <f t="shared" si="5"/>
        <v>12633607</v>
      </c>
      <c r="E28" s="20">
        <f t="shared" si="6"/>
        <v>35.700000000000003</v>
      </c>
      <c r="F28" s="20">
        <v>35.700000000000003</v>
      </c>
      <c r="G28" s="20">
        <v>447000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f t="shared" si="7"/>
        <v>358.90000000000003</v>
      </c>
      <c r="N28" s="20">
        <f t="shared" si="8"/>
        <v>358.9</v>
      </c>
      <c r="O28" s="20">
        <f t="shared" si="8"/>
        <v>12186607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358.9</v>
      </c>
      <c r="W28" s="20">
        <v>12186607</v>
      </c>
      <c r="X28" s="20">
        <v>0</v>
      </c>
      <c r="Y28" s="20">
        <v>0</v>
      </c>
      <c r="Z28" s="20">
        <v>0</v>
      </c>
      <c r="AA28" s="20">
        <v>358.9</v>
      </c>
      <c r="AC28" s="10">
        <f t="shared" si="1"/>
        <v>0</v>
      </c>
    </row>
    <row r="29" spans="1:29" ht="33" customHeight="1">
      <c r="A29" s="4" t="s">
        <v>45</v>
      </c>
      <c r="B29" s="5" t="s">
        <v>99</v>
      </c>
      <c r="C29" s="20">
        <v>196.1</v>
      </c>
      <c r="D29" s="20">
        <f t="shared" si="5"/>
        <v>6683656.96</v>
      </c>
      <c r="E29" s="20">
        <f t="shared" si="6"/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f t="shared" si="7"/>
        <v>196.1</v>
      </c>
      <c r="N29" s="20">
        <f t="shared" si="8"/>
        <v>196.1</v>
      </c>
      <c r="O29" s="20">
        <f t="shared" si="8"/>
        <v>6683656.96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196.1</v>
      </c>
      <c r="W29" s="20">
        <v>6683656.96</v>
      </c>
      <c r="X29" s="20">
        <v>95.4</v>
      </c>
      <c r="Y29" s="20">
        <v>0</v>
      </c>
      <c r="Z29" s="20">
        <v>0</v>
      </c>
      <c r="AA29" s="20">
        <v>100.7</v>
      </c>
      <c r="AC29" s="10">
        <f t="shared" si="1"/>
        <v>0</v>
      </c>
    </row>
    <row r="30" spans="1:29" ht="47.25">
      <c r="A30" s="4" t="s">
        <v>46</v>
      </c>
      <c r="B30" s="11" t="s">
        <v>122</v>
      </c>
      <c r="C30" s="20">
        <v>1271.5999999999999</v>
      </c>
      <c r="D30" s="20">
        <f t="shared" si="5"/>
        <v>53462191.630000003</v>
      </c>
      <c r="E30" s="20">
        <f t="shared" si="6"/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f t="shared" si="7"/>
        <v>1271.5999999999999</v>
      </c>
      <c r="N30" s="20">
        <f t="shared" si="8"/>
        <v>1271.5999999999999</v>
      </c>
      <c r="O30" s="20">
        <f t="shared" si="8"/>
        <v>53462191.630000003</v>
      </c>
      <c r="P30" s="20">
        <v>1176.8</v>
      </c>
      <c r="Q30" s="20">
        <v>50270046.700000003</v>
      </c>
      <c r="R30" s="20">
        <v>0</v>
      </c>
      <c r="S30" s="20">
        <v>0</v>
      </c>
      <c r="T30" s="20">
        <v>0</v>
      </c>
      <c r="U30" s="20">
        <v>0</v>
      </c>
      <c r="V30" s="20">
        <v>94.8</v>
      </c>
      <c r="W30" s="20">
        <v>3192144.93</v>
      </c>
      <c r="X30" s="20">
        <v>1143.94</v>
      </c>
      <c r="Y30" s="20">
        <v>0</v>
      </c>
      <c r="Z30" s="20">
        <v>0</v>
      </c>
      <c r="AA30" s="20">
        <v>127.66</v>
      </c>
      <c r="AC30" s="10">
        <f t="shared" si="1"/>
        <v>-1.4210854715202004E-13</v>
      </c>
    </row>
    <row r="31" spans="1:29" ht="33.75" customHeight="1">
      <c r="A31" s="4" t="s">
        <v>47</v>
      </c>
      <c r="B31" s="5" t="s">
        <v>48</v>
      </c>
      <c r="C31" s="20">
        <v>397.4</v>
      </c>
      <c r="D31" s="20">
        <f t="shared" si="5"/>
        <v>13183137.130000001</v>
      </c>
      <c r="E31" s="20">
        <f t="shared" si="6"/>
        <v>16.5</v>
      </c>
      <c r="F31" s="20">
        <v>16.5</v>
      </c>
      <c r="G31" s="20">
        <v>202000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f t="shared" si="7"/>
        <v>380.9</v>
      </c>
      <c r="N31" s="20">
        <f t="shared" si="8"/>
        <v>380.9</v>
      </c>
      <c r="O31" s="20">
        <f t="shared" si="8"/>
        <v>12981137.130000001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380.9</v>
      </c>
      <c r="W31" s="20">
        <v>12981137.130000001</v>
      </c>
      <c r="X31" s="20">
        <v>144.19999999999999</v>
      </c>
      <c r="Y31" s="20">
        <v>0</v>
      </c>
      <c r="Z31" s="20">
        <v>0</v>
      </c>
      <c r="AA31" s="20">
        <v>236.7</v>
      </c>
      <c r="AC31" s="10">
        <f t="shared" si="1"/>
        <v>0</v>
      </c>
    </row>
    <row r="32" spans="1:29">
      <c r="A32" s="4" t="s">
        <v>49</v>
      </c>
      <c r="B32" s="5" t="s">
        <v>6</v>
      </c>
      <c r="C32" s="20">
        <f t="shared" ref="C32:AA32" si="9">SUM(C33:C41)</f>
        <v>22671.88</v>
      </c>
      <c r="D32" s="20">
        <f t="shared" si="9"/>
        <v>838423236.03999996</v>
      </c>
      <c r="E32" s="20">
        <f t="shared" si="9"/>
        <v>819.3</v>
      </c>
      <c r="F32" s="20">
        <f t="shared" si="9"/>
        <v>819.3</v>
      </c>
      <c r="G32" s="20">
        <f t="shared" si="9"/>
        <v>29720923.800000001</v>
      </c>
      <c r="H32" s="20">
        <f t="shared" si="9"/>
        <v>0</v>
      </c>
      <c r="I32" s="20">
        <f t="shared" si="9"/>
        <v>0</v>
      </c>
      <c r="J32" s="20">
        <f t="shared" si="9"/>
        <v>0</v>
      </c>
      <c r="K32" s="20">
        <f t="shared" si="9"/>
        <v>0</v>
      </c>
      <c r="L32" s="20">
        <f t="shared" si="9"/>
        <v>0</v>
      </c>
      <c r="M32" s="20">
        <f t="shared" si="9"/>
        <v>21852.58</v>
      </c>
      <c r="N32" s="20">
        <f t="shared" si="9"/>
        <v>21852.58</v>
      </c>
      <c r="O32" s="20">
        <f t="shared" si="9"/>
        <v>808702312.24000001</v>
      </c>
      <c r="P32" s="20">
        <f t="shared" si="9"/>
        <v>18102.78</v>
      </c>
      <c r="Q32" s="20">
        <f t="shared" si="9"/>
        <v>685179431.79999995</v>
      </c>
      <c r="R32" s="20">
        <f t="shared" si="9"/>
        <v>0</v>
      </c>
      <c r="S32" s="20">
        <f t="shared" si="9"/>
        <v>0</v>
      </c>
      <c r="T32" s="20">
        <f t="shared" si="9"/>
        <v>387.2</v>
      </c>
      <c r="U32" s="20">
        <f t="shared" si="9"/>
        <v>13108629</v>
      </c>
      <c r="V32" s="20">
        <f t="shared" si="9"/>
        <v>3362.6000000000004</v>
      </c>
      <c r="W32" s="20">
        <f t="shared" si="9"/>
        <v>110414251.44000001</v>
      </c>
      <c r="X32" s="20">
        <f t="shared" si="9"/>
        <v>9448.4</v>
      </c>
      <c r="Y32" s="20">
        <f t="shared" si="9"/>
        <v>0</v>
      </c>
      <c r="Z32" s="20">
        <f t="shared" si="9"/>
        <v>0</v>
      </c>
      <c r="AA32" s="20">
        <f t="shared" si="9"/>
        <v>12404.18</v>
      </c>
      <c r="AC32" s="10">
        <f t="shared" si="1"/>
        <v>0</v>
      </c>
    </row>
    <row r="33" spans="1:29" ht="36.75" customHeight="1">
      <c r="A33" s="4" t="s">
        <v>50</v>
      </c>
      <c r="B33" s="5" t="s">
        <v>98</v>
      </c>
      <c r="C33" s="20">
        <v>508.5</v>
      </c>
      <c r="D33" s="20">
        <f t="shared" ref="D33:D41" si="10">G33+H33+I33+K33+O33</f>
        <v>18525163.5</v>
      </c>
      <c r="E33" s="20">
        <f t="shared" ref="E33:E41" si="11">F33+J33+L33</f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f t="shared" ref="M33:M41" si="12">C33-E33</f>
        <v>508.5</v>
      </c>
      <c r="N33" s="20">
        <f t="shared" ref="N33:O41" si="13">P33+R33+T33+V33</f>
        <v>508.5</v>
      </c>
      <c r="O33" s="20">
        <f t="shared" si="13"/>
        <v>18525163.5</v>
      </c>
      <c r="P33" s="20">
        <v>508.5</v>
      </c>
      <c r="Q33" s="20">
        <v>18525163.5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401.5</v>
      </c>
      <c r="Y33" s="20">
        <v>0</v>
      </c>
      <c r="Z33" s="20">
        <v>0</v>
      </c>
      <c r="AA33" s="20">
        <v>107</v>
      </c>
      <c r="AC33" s="10">
        <f t="shared" si="1"/>
        <v>0</v>
      </c>
    </row>
    <row r="34" spans="1:29" ht="47.25">
      <c r="A34" s="4" t="s">
        <v>52</v>
      </c>
      <c r="B34" s="5" t="s">
        <v>51</v>
      </c>
      <c r="C34" s="20">
        <v>1249.5</v>
      </c>
      <c r="D34" s="20">
        <f t="shared" si="10"/>
        <v>38043965.640000001</v>
      </c>
      <c r="E34" s="20">
        <f t="shared" si="11"/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f t="shared" si="12"/>
        <v>1249.5</v>
      </c>
      <c r="N34" s="20">
        <f t="shared" si="13"/>
        <v>1249.5</v>
      </c>
      <c r="O34" s="20">
        <f t="shared" si="13"/>
        <v>38043965.640000001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1249.5</v>
      </c>
      <c r="W34" s="20">
        <v>38043965.640000001</v>
      </c>
      <c r="X34" s="20">
        <v>1249.5</v>
      </c>
      <c r="Y34" s="20">
        <v>0</v>
      </c>
      <c r="Z34" s="20">
        <v>0</v>
      </c>
      <c r="AA34" s="20">
        <v>0</v>
      </c>
      <c r="AC34" s="10">
        <f t="shared" si="1"/>
        <v>0</v>
      </c>
    </row>
    <row r="35" spans="1:29" ht="51.75" customHeight="1">
      <c r="A35" s="4" t="s">
        <v>53</v>
      </c>
      <c r="B35" s="5" t="s">
        <v>62</v>
      </c>
      <c r="C35" s="20">
        <v>1363</v>
      </c>
      <c r="D35" s="20">
        <f t="shared" si="10"/>
        <v>49655453</v>
      </c>
      <c r="E35" s="20">
        <f t="shared" si="11"/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f t="shared" si="12"/>
        <v>1363</v>
      </c>
      <c r="N35" s="20">
        <f t="shared" si="13"/>
        <v>1363</v>
      </c>
      <c r="O35" s="20">
        <f t="shared" si="13"/>
        <v>49655453</v>
      </c>
      <c r="P35" s="20">
        <v>1363</v>
      </c>
      <c r="Q35" s="20">
        <v>49655453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307.5</v>
      </c>
      <c r="Y35" s="20">
        <v>0</v>
      </c>
      <c r="Z35" s="20">
        <v>0</v>
      </c>
      <c r="AA35" s="20">
        <v>1055.5</v>
      </c>
      <c r="AC35" s="10">
        <f t="shared" si="1"/>
        <v>0</v>
      </c>
    </row>
    <row r="36" spans="1:29">
      <c r="A36" s="4" t="s">
        <v>54</v>
      </c>
      <c r="B36" s="5" t="s">
        <v>25</v>
      </c>
      <c r="C36" s="20">
        <v>16420.78</v>
      </c>
      <c r="D36" s="20">
        <f t="shared" si="10"/>
        <v>623775495.29999995</v>
      </c>
      <c r="E36" s="20">
        <f t="shared" si="11"/>
        <v>189.5</v>
      </c>
      <c r="F36" s="20">
        <v>189.5</v>
      </c>
      <c r="G36" s="20">
        <v>6776680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f t="shared" si="12"/>
        <v>16231.279999999999</v>
      </c>
      <c r="N36" s="20">
        <f t="shared" si="13"/>
        <v>16231.28</v>
      </c>
      <c r="O36" s="20">
        <f t="shared" si="13"/>
        <v>616998815.29999995</v>
      </c>
      <c r="P36" s="20">
        <v>16231.28</v>
      </c>
      <c r="Q36" s="20">
        <v>616998815.29999995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6152.3</v>
      </c>
      <c r="Y36" s="20">
        <v>0</v>
      </c>
      <c r="Z36" s="20">
        <v>0</v>
      </c>
      <c r="AA36" s="20">
        <v>10078.98</v>
      </c>
      <c r="AC36" s="10">
        <f t="shared" si="1"/>
        <v>0</v>
      </c>
    </row>
    <row r="37" spans="1:29">
      <c r="A37" s="4" t="s">
        <v>56</v>
      </c>
      <c r="B37" s="5" t="s">
        <v>70</v>
      </c>
      <c r="C37" s="20">
        <v>1098.5</v>
      </c>
      <c r="D37" s="20">
        <f t="shared" si="10"/>
        <v>40019453.5</v>
      </c>
      <c r="E37" s="20">
        <f t="shared" si="11"/>
        <v>629.79999999999995</v>
      </c>
      <c r="F37" s="20">
        <v>629.79999999999995</v>
      </c>
      <c r="G37" s="20">
        <v>22944243.800000001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f t="shared" si="12"/>
        <v>468.70000000000005</v>
      </c>
      <c r="N37" s="20">
        <f t="shared" si="13"/>
        <v>468.7</v>
      </c>
      <c r="O37" s="20">
        <f t="shared" si="13"/>
        <v>17075209.699999999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468.7</v>
      </c>
      <c r="W37" s="20">
        <v>17075209.699999999</v>
      </c>
      <c r="X37" s="20">
        <v>468.7</v>
      </c>
      <c r="Y37" s="20">
        <v>0</v>
      </c>
      <c r="Z37" s="20">
        <v>0</v>
      </c>
      <c r="AA37" s="20">
        <v>0</v>
      </c>
      <c r="AC37" s="10">
        <f t="shared" si="1"/>
        <v>0</v>
      </c>
    </row>
    <row r="38" spans="1:29" ht="47.25">
      <c r="A38" s="4" t="s">
        <v>57</v>
      </c>
      <c r="B38" s="5" t="s">
        <v>38</v>
      </c>
      <c r="C38" s="20">
        <v>153.69999999999999</v>
      </c>
      <c r="D38" s="20">
        <f t="shared" si="10"/>
        <v>5264289.75</v>
      </c>
      <c r="E38" s="20">
        <f t="shared" si="11"/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f t="shared" si="12"/>
        <v>153.69999999999999</v>
      </c>
      <c r="N38" s="20">
        <f t="shared" si="13"/>
        <v>153.69999999999999</v>
      </c>
      <c r="O38" s="20">
        <f t="shared" si="13"/>
        <v>5264289.75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153.69999999999999</v>
      </c>
      <c r="W38" s="20">
        <v>5264289.75</v>
      </c>
      <c r="X38" s="20">
        <v>153.69999999999999</v>
      </c>
      <c r="Y38" s="20">
        <v>0</v>
      </c>
      <c r="Z38" s="20">
        <v>0</v>
      </c>
      <c r="AA38" s="20">
        <v>0</v>
      </c>
      <c r="AC38" s="10">
        <f t="shared" si="1"/>
        <v>0</v>
      </c>
    </row>
    <row r="39" spans="1:29" ht="31.5">
      <c r="A39" s="4" t="s">
        <v>101</v>
      </c>
      <c r="B39" s="5" t="s">
        <v>55</v>
      </c>
      <c r="C39" s="20">
        <v>739.2</v>
      </c>
      <c r="D39" s="20">
        <f t="shared" si="10"/>
        <v>24118918.399999999</v>
      </c>
      <c r="E39" s="20">
        <f t="shared" si="11"/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f t="shared" si="12"/>
        <v>739.2</v>
      </c>
      <c r="N39" s="20">
        <f t="shared" si="13"/>
        <v>739.2</v>
      </c>
      <c r="O39" s="20">
        <f t="shared" si="13"/>
        <v>24118918.399999999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739.2</v>
      </c>
      <c r="W39" s="20">
        <v>24118918.399999999</v>
      </c>
      <c r="X39" s="20">
        <v>346.3</v>
      </c>
      <c r="Y39" s="20">
        <v>0</v>
      </c>
      <c r="Z39" s="20">
        <v>0</v>
      </c>
      <c r="AA39" s="20">
        <v>392.9</v>
      </c>
      <c r="AC39" s="10">
        <f t="shared" si="1"/>
        <v>0</v>
      </c>
    </row>
    <row r="40" spans="1:29" ht="31.5">
      <c r="A40" s="4" t="s">
        <v>102</v>
      </c>
      <c r="B40" s="5" t="s">
        <v>29</v>
      </c>
      <c r="C40" s="20">
        <v>443.7</v>
      </c>
      <c r="D40" s="20">
        <f t="shared" si="10"/>
        <v>15166980.5</v>
      </c>
      <c r="E40" s="20">
        <f t="shared" si="11"/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f t="shared" si="12"/>
        <v>443.7</v>
      </c>
      <c r="N40" s="20">
        <f t="shared" si="13"/>
        <v>443.7</v>
      </c>
      <c r="O40" s="20">
        <f t="shared" si="13"/>
        <v>15166980.5</v>
      </c>
      <c r="P40" s="20">
        <v>0</v>
      </c>
      <c r="Q40" s="20">
        <v>0</v>
      </c>
      <c r="R40" s="20">
        <v>0</v>
      </c>
      <c r="S40" s="20">
        <v>0</v>
      </c>
      <c r="T40" s="20">
        <v>387.2</v>
      </c>
      <c r="U40" s="20">
        <v>13108629</v>
      </c>
      <c r="V40" s="20">
        <v>56.5</v>
      </c>
      <c r="W40" s="20">
        <v>2058351.5</v>
      </c>
      <c r="X40" s="20">
        <v>73</v>
      </c>
      <c r="Y40" s="20">
        <v>0</v>
      </c>
      <c r="Z40" s="20">
        <v>0</v>
      </c>
      <c r="AA40" s="20">
        <v>370.7</v>
      </c>
      <c r="AC40" s="10">
        <f t="shared" si="1"/>
        <v>0</v>
      </c>
    </row>
    <row r="41" spans="1:29" ht="47.25">
      <c r="A41" s="4" t="s">
        <v>103</v>
      </c>
      <c r="B41" s="5" t="s">
        <v>58</v>
      </c>
      <c r="C41" s="20">
        <v>695</v>
      </c>
      <c r="D41" s="20">
        <f t="shared" si="10"/>
        <v>23853516.449999999</v>
      </c>
      <c r="E41" s="20">
        <f t="shared" si="11"/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f t="shared" si="12"/>
        <v>695</v>
      </c>
      <c r="N41" s="20">
        <f t="shared" si="13"/>
        <v>695</v>
      </c>
      <c r="O41" s="20">
        <f t="shared" si="13"/>
        <v>23853516.449999999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695</v>
      </c>
      <c r="W41" s="20">
        <v>23853516.449999999</v>
      </c>
      <c r="X41" s="20">
        <v>295.89999999999998</v>
      </c>
      <c r="Y41" s="20">
        <v>0</v>
      </c>
      <c r="Z41" s="20">
        <v>0</v>
      </c>
      <c r="AA41" s="20">
        <v>399.1</v>
      </c>
      <c r="AC41" s="10">
        <f t="shared" si="1"/>
        <v>0</v>
      </c>
    </row>
    <row r="42" spans="1:29">
      <c r="A42" s="4" t="s">
        <v>59</v>
      </c>
      <c r="B42" s="5" t="s">
        <v>7</v>
      </c>
      <c r="C42" s="20">
        <f t="shared" ref="C42:AA42" si="14">SUM(C43:C48)</f>
        <v>14486.819999999998</v>
      </c>
      <c r="D42" s="20">
        <f t="shared" si="14"/>
        <v>532193759.09999996</v>
      </c>
      <c r="E42" s="20">
        <f t="shared" si="14"/>
        <v>0</v>
      </c>
      <c r="F42" s="20">
        <f t="shared" si="14"/>
        <v>0</v>
      </c>
      <c r="G42" s="20">
        <f t="shared" si="14"/>
        <v>0</v>
      </c>
      <c r="H42" s="20">
        <f t="shared" si="14"/>
        <v>0</v>
      </c>
      <c r="I42" s="20">
        <f t="shared" si="14"/>
        <v>0</v>
      </c>
      <c r="J42" s="20">
        <f t="shared" si="14"/>
        <v>0</v>
      </c>
      <c r="K42" s="20">
        <f t="shared" si="14"/>
        <v>0</v>
      </c>
      <c r="L42" s="20">
        <f t="shared" si="14"/>
        <v>0</v>
      </c>
      <c r="M42" s="20">
        <f t="shared" si="14"/>
        <v>14486.819999999998</v>
      </c>
      <c r="N42" s="20">
        <f t="shared" si="14"/>
        <v>14486.819999999998</v>
      </c>
      <c r="O42" s="20">
        <f t="shared" si="14"/>
        <v>532193759.09999996</v>
      </c>
      <c r="P42" s="20">
        <f t="shared" si="14"/>
        <v>13156.32</v>
      </c>
      <c r="Q42" s="20">
        <f t="shared" si="14"/>
        <v>483315965.60999995</v>
      </c>
      <c r="R42" s="20">
        <f t="shared" si="14"/>
        <v>0</v>
      </c>
      <c r="S42" s="20">
        <f t="shared" si="14"/>
        <v>0</v>
      </c>
      <c r="T42" s="20">
        <f t="shared" si="14"/>
        <v>0</v>
      </c>
      <c r="U42" s="20">
        <f t="shared" si="14"/>
        <v>0</v>
      </c>
      <c r="V42" s="20">
        <f t="shared" si="14"/>
        <v>1330.5</v>
      </c>
      <c r="W42" s="20">
        <f t="shared" si="14"/>
        <v>48877793.490000002</v>
      </c>
      <c r="X42" s="20">
        <f t="shared" si="14"/>
        <v>7220.47</v>
      </c>
      <c r="Y42" s="20">
        <f t="shared" si="14"/>
        <v>0</v>
      </c>
      <c r="Z42" s="20">
        <f t="shared" si="14"/>
        <v>0</v>
      </c>
      <c r="AA42" s="20">
        <f t="shared" si="14"/>
        <v>7266.3499999999995</v>
      </c>
      <c r="AC42" s="10">
        <f t="shared" si="1"/>
        <v>0</v>
      </c>
    </row>
    <row r="43" spans="1:29">
      <c r="A43" s="4" t="s">
        <v>60</v>
      </c>
      <c r="B43" s="5" t="s">
        <v>25</v>
      </c>
      <c r="C43" s="20">
        <v>10451.48</v>
      </c>
      <c r="D43" s="20">
        <f t="shared" ref="D43:D48" si="15">G43+H43+I43+K43+O43</f>
        <v>383949854.39999998</v>
      </c>
      <c r="E43" s="20">
        <f t="shared" ref="E43:E48" si="16">F43+J43+L43</f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f t="shared" ref="M43:M48" si="17">C43-E43</f>
        <v>10451.48</v>
      </c>
      <c r="N43" s="20">
        <f t="shared" ref="N43:O48" si="18">P43+R43+T43+V43</f>
        <v>10451.48</v>
      </c>
      <c r="O43" s="20">
        <f t="shared" si="18"/>
        <v>383949854.39999998</v>
      </c>
      <c r="P43" s="20">
        <v>10451.48</v>
      </c>
      <c r="Q43" s="20">
        <v>383949854.39999998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4598.8999999999996</v>
      </c>
      <c r="Y43" s="20">
        <v>0</v>
      </c>
      <c r="Z43" s="20">
        <v>0</v>
      </c>
      <c r="AA43" s="20">
        <v>5852.58</v>
      </c>
      <c r="AC43" s="10">
        <f t="shared" si="1"/>
        <v>0</v>
      </c>
    </row>
    <row r="44" spans="1:29" ht="47.25">
      <c r="A44" s="4" t="s">
        <v>61</v>
      </c>
      <c r="B44" s="5" t="s">
        <v>71</v>
      </c>
      <c r="C44" s="20">
        <v>244.8</v>
      </c>
      <c r="D44" s="20">
        <f t="shared" si="15"/>
        <v>8993073.1999999993</v>
      </c>
      <c r="E44" s="20">
        <f t="shared" si="16"/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f t="shared" si="17"/>
        <v>244.8</v>
      </c>
      <c r="N44" s="20">
        <f t="shared" si="18"/>
        <v>244.8</v>
      </c>
      <c r="O44" s="20">
        <f t="shared" si="18"/>
        <v>8993073.1999999993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244.8</v>
      </c>
      <c r="W44" s="20">
        <v>8993073.1999999993</v>
      </c>
      <c r="X44" s="20">
        <v>244.8</v>
      </c>
      <c r="Y44" s="20">
        <v>0</v>
      </c>
      <c r="Z44" s="20">
        <v>0</v>
      </c>
      <c r="AA44" s="20">
        <v>0</v>
      </c>
      <c r="AC44" s="10">
        <f t="shared" si="1"/>
        <v>0</v>
      </c>
    </row>
    <row r="45" spans="1:29" ht="47.25">
      <c r="A45" s="4" t="s">
        <v>63</v>
      </c>
      <c r="B45" s="11" t="s">
        <v>122</v>
      </c>
      <c r="C45" s="20">
        <v>1699.64</v>
      </c>
      <c r="D45" s="20">
        <f t="shared" si="15"/>
        <v>62438671.899999999</v>
      </c>
      <c r="E45" s="20">
        <f t="shared" si="16"/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f t="shared" si="17"/>
        <v>1699.64</v>
      </c>
      <c r="N45" s="20">
        <f t="shared" si="18"/>
        <v>1699.64</v>
      </c>
      <c r="O45" s="20">
        <f t="shared" si="18"/>
        <v>62438671.899999999</v>
      </c>
      <c r="P45" s="20">
        <v>1583.14</v>
      </c>
      <c r="Q45" s="20">
        <v>58158880.140000001</v>
      </c>
      <c r="R45" s="20">
        <v>0</v>
      </c>
      <c r="S45" s="20">
        <v>0</v>
      </c>
      <c r="T45" s="20">
        <v>0</v>
      </c>
      <c r="U45" s="20">
        <v>0</v>
      </c>
      <c r="V45" s="20">
        <v>116.5</v>
      </c>
      <c r="W45" s="20">
        <v>4279791.76</v>
      </c>
      <c r="X45" s="20">
        <v>1295.47</v>
      </c>
      <c r="Y45" s="20">
        <v>0</v>
      </c>
      <c r="Z45" s="20">
        <v>0</v>
      </c>
      <c r="AA45" s="20">
        <v>404.17</v>
      </c>
      <c r="AC45" s="10">
        <f t="shared" si="1"/>
        <v>0</v>
      </c>
    </row>
    <row r="46" spans="1:29" ht="47.25">
      <c r="A46" s="4" t="s">
        <v>65</v>
      </c>
      <c r="B46" s="5" t="s">
        <v>100</v>
      </c>
      <c r="C46" s="20">
        <v>922.8</v>
      </c>
      <c r="D46" s="20">
        <f t="shared" si="15"/>
        <v>33900359.100000001</v>
      </c>
      <c r="E46" s="20">
        <f t="shared" si="16"/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f t="shared" si="17"/>
        <v>922.8</v>
      </c>
      <c r="N46" s="20">
        <f t="shared" si="18"/>
        <v>922.80000000000007</v>
      </c>
      <c r="O46" s="20">
        <f t="shared" si="18"/>
        <v>33900359.100000001</v>
      </c>
      <c r="P46" s="20">
        <v>827.6</v>
      </c>
      <c r="Q46" s="20">
        <v>30403052.870000001</v>
      </c>
      <c r="R46" s="20">
        <v>0</v>
      </c>
      <c r="S46" s="20">
        <v>0</v>
      </c>
      <c r="T46" s="20">
        <v>0</v>
      </c>
      <c r="U46" s="20">
        <v>0</v>
      </c>
      <c r="V46" s="20">
        <v>95.2</v>
      </c>
      <c r="W46" s="20">
        <v>3497306.23</v>
      </c>
      <c r="X46" s="20">
        <v>459.4</v>
      </c>
      <c r="Y46" s="20">
        <v>0</v>
      </c>
      <c r="Z46" s="20">
        <v>0</v>
      </c>
      <c r="AA46" s="20">
        <v>463.4</v>
      </c>
      <c r="AC46" s="10">
        <f t="shared" si="1"/>
        <v>0</v>
      </c>
    </row>
    <row r="47" spans="1:29">
      <c r="A47" s="4" t="s">
        <v>67</v>
      </c>
      <c r="B47" s="5" t="s">
        <v>72</v>
      </c>
      <c r="C47" s="20">
        <v>294.10000000000002</v>
      </c>
      <c r="D47" s="20">
        <f t="shared" si="15"/>
        <v>10804178.199999999</v>
      </c>
      <c r="E47" s="20">
        <f t="shared" si="16"/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f t="shared" si="17"/>
        <v>294.10000000000002</v>
      </c>
      <c r="N47" s="20">
        <f t="shared" si="18"/>
        <v>294.10000000000002</v>
      </c>
      <c r="O47" s="20">
        <f t="shared" si="18"/>
        <v>10804178.199999999</v>
      </c>
      <c r="P47" s="20">
        <v>294.10000000000002</v>
      </c>
      <c r="Q47" s="20">
        <v>10804178.199999999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294.10000000000002</v>
      </c>
      <c r="Y47" s="20">
        <v>0</v>
      </c>
      <c r="Z47" s="20">
        <v>0</v>
      </c>
      <c r="AA47" s="20">
        <v>0</v>
      </c>
      <c r="AC47" s="10">
        <f t="shared" si="1"/>
        <v>0</v>
      </c>
    </row>
    <row r="48" spans="1:29" ht="47.25">
      <c r="A48" s="4" t="s">
        <v>69</v>
      </c>
      <c r="B48" s="5" t="s">
        <v>58</v>
      </c>
      <c r="C48" s="20">
        <v>874</v>
      </c>
      <c r="D48" s="20">
        <f t="shared" si="15"/>
        <v>32107622.300000001</v>
      </c>
      <c r="E48" s="20">
        <f t="shared" si="16"/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f t="shared" si="17"/>
        <v>874</v>
      </c>
      <c r="N48" s="20">
        <f t="shared" si="18"/>
        <v>874</v>
      </c>
      <c r="O48" s="20">
        <f t="shared" si="18"/>
        <v>32107622.300000001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874</v>
      </c>
      <c r="W48" s="20">
        <v>32107622.300000001</v>
      </c>
      <c r="X48" s="20">
        <v>327.8</v>
      </c>
      <c r="Y48" s="20">
        <v>0</v>
      </c>
      <c r="Z48" s="20">
        <v>0</v>
      </c>
      <c r="AA48" s="20">
        <v>546.20000000000005</v>
      </c>
      <c r="AC48" s="10">
        <f t="shared" si="1"/>
        <v>0</v>
      </c>
    </row>
    <row r="49" spans="1:29">
      <c r="A49" s="4" t="s">
        <v>73</v>
      </c>
      <c r="B49" s="5" t="s">
        <v>8</v>
      </c>
      <c r="C49" s="20">
        <f t="shared" ref="C49:AA49" si="19">SUM(C50:C61)</f>
        <v>28578.46</v>
      </c>
      <c r="D49" s="20">
        <f t="shared" si="19"/>
        <v>1064877581.8999999</v>
      </c>
      <c r="E49" s="20">
        <f t="shared" si="19"/>
        <v>116.4</v>
      </c>
      <c r="F49" s="20">
        <f t="shared" si="19"/>
        <v>116.4</v>
      </c>
      <c r="G49" s="20">
        <f t="shared" si="19"/>
        <v>3615819.1</v>
      </c>
      <c r="H49" s="20">
        <f t="shared" si="19"/>
        <v>0</v>
      </c>
      <c r="I49" s="20">
        <f t="shared" si="19"/>
        <v>0</v>
      </c>
      <c r="J49" s="20">
        <f t="shared" si="19"/>
        <v>0</v>
      </c>
      <c r="K49" s="20">
        <f t="shared" si="19"/>
        <v>0</v>
      </c>
      <c r="L49" s="20">
        <f t="shared" si="19"/>
        <v>0</v>
      </c>
      <c r="M49" s="20">
        <f t="shared" si="19"/>
        <v>28462.06</v>
      </c>
      <c r="N49" s="20">
        <f t="shared" si="19"/>
        <v>28462.06</v>
      </c>
      <c r="O49" s="20">
        <f t="shared" si="19"/>
        <v>1061261762.8</v>
      </c>
      <c r="P49" s="20">
        <f t="shared" si="19"/>
        <v>24866.260000000002</v>
      </c>
      <c r="Q49" s="20">
        <f t="shared" si="19"/>
        <v>926876301.5</v>
      </c>
      <c r="R49" s="20">
        <f t="shared" si="19"/>
        <v>0</v>
      </c>
      <c r="S49" s="20">
        <f t="shared" si="19"/>
        <v>0</v>
      </c>
      <c r="T49" s="20">
        <f t="shared" si="19"/>
        <v>1639.8</v>
      </c>
      <c r="U49" s="20">
        <f t="shared" si="19"/>
        <v>60240365.100000001</v>
      </c>
      <c r="V49" s="20">
        <f t="shared" si="19"/>
        <v>1956.0000000000002</v>
      </c>
      <c r="W49" s="20">
        <f t="shared" si="19"/>
        <v>74145096.200000003</v>
      </c>
      <c r="X49" s="20">
        <f t="shared" si="19"/>
        <v>9840.5600000000013</v>
      </c>
      <c r="Y49" s="20">
        <f t="shared" si="19"/>
        <v>0</v>
      </c>
      <c r="Z49" s="20">
        <f t="shared" si="19"/>
        <v>0</v>
      </c>
      <c r="AA49" s="20">
        <f t="shared" si="19"/>
        <v>18621.5</v>
      </c>
      <c r="AC49" s="10">
        <f t="shared" si="1"/>
        <v>0</v>
      </c>
    </row>
    <row r="50" spans="1:29" ht="31.5">
      <c r="A50" s="4" t="s">
        <v>74</v>
      </c>
      <c r="B50" s="5" t="s">
        <v>75</v>
      </c>
      <c r="C50" s="20">
        <v>314</v>
      </c>
      <c r="D50" s="20">
        <f t="shared" ref="D50:D61" si="20">G50+H50+I50+K50+O50</f>
        <v>11535232.699999999</v>
      </c>
      <c r="E50" s="20">
        <f t="shared" ref="E50:E61" si="21">F50+J50+L50</f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f t="shared" ref="M50:M61" si="22">C50-E50</f>
        <v>314</v>
      </c>
      <c r="N50" s="20">
        <f t="shared" ref="N50:O61" si="23">P50+R50+T50+V50</f>
        <v>314</v>
      </c>
      <c r="O50" s="20">
        <f t="shared" si="23"/>
        <v>11535232.699999999</v>
      </c>
      <c r="P50" s="20">
        <v>314</v>
      </c>
      <c r="Q50" s="20">
        <v>11535232.699999999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157.30000000000001</v>
      </c>
      <c r="Y50" s="20">
        <v>0</v>
      </c>
      <c r="Z50" s="20">
        <v>0</v>
      </c>
      <c r="AA50" s="20">
        <v>156.69999999999999</v>
      </c>
      <c r="AC50" s="10">
        <f t="shared" si="1"/>
        <v>0</v>
      </c>
    </row>
    <row r="51" spans="1:29" ht="47.25">
      <c r="A51" s="4" t="s">
        <v>76</v>
      </c>
      <c r="B51" s="5" t="s">
        <v>64</v>
      </c>
      <c r="C51" s="20">
        <v>308.8</v>
      </c>
      <c r="D51" s="20">
        <f t="shared" si="20"/>
        <v>11344203.4</v>
      </c>
      <c r="E51" s="20">
        <f t="shared" si="21"/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f t="shared" si="22"/>
        <v>308.8</v>
      </c>
      <c r="N51" s="20">
        <f t="shared" si="23"/>
        <v>308.8</v>
      </c>
      <c r="O51" s="20">
        <f t="shared" si="23"/>
        <v>11344203.4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308.8</v>
      </c>
      <c r="W51" s="20">
        <v>11344203.4</v>
      </c>
      <c r="X51" s="20">
        <v>27.3</v>
      </c>
      <c r="Y51" s="20">
        <v>0</v>
      </c>
      <c r="Z51" s="20">
        <v>0</v>
      </c>
      <c r="AA51" s="20">
        <v>281.5</v>
      </c>
      <c r="AC51" s="10">
        <f t="shared" si="1"/>
        <v>0</v>
      </c>
    </row>
    <row r="52" spans="1:29" ht="47.25">
      <c r="A52" s="4" t="s">
        <v>78</v>
      </c>
      <c r="B52" s="5" t="s">
        <v>66</v>
      </c>
      <c r="C52" s="20">
        <v>200</v>
      </c>
      <c r="D52" s="20">
        <f t="shared" si="20"/>
        <v>7347282</v>
      </c>
      <c r="E52" s="20">
        <f t="shared" si="21"/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f t="shared" si="22"/>
        <v>200</v>
      </c>
      <c r="N52" s="20">
        <f t="shared" si="23"/>
        <v>200</v>
      </c>
      <c r="O52" s="20">
        <f t="shared" si="23"/>
        <v>7347282</v>
      </c>
      <c r="P52" s="20">
        <v>200</v>
      </c>
      <c r="Q52" s="20">
        <v>7347282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200</v>
      </c>
      <c r="Y52" s="20">
        <v>0</v>
      </c>
      <c r="Z52" s="20">
        <v>0</v>
      </c>
      <c r="AA52" s="20">
        <v>0</v>
      </c>
      <c r="AC52" s="10">
        <f t="shared" si="1"/>
        <v>0</v>
      </c>
    </row>
    <row r="53" spans="1:29" ht="47.25">
      <c r="A53" s="4" t="s">
        <v>79</v>
      </c>
      <c r="B53" s="5" t="s">
        <v>68</v>
      </c>
      <c r="C53" s="20">
        <v>1892.3</v>
      </c>
      <c r="D53" s="20">
        <f t="shared" si="20"/>
        <v>69516308.599999994</v>
      </c>
      <c r="E53" s="20">
        <f t="shared" si="21"/>
        <v>78.8</v>
      </c>
      <c r="F53" s="20">
        <v>78.8</v>
      </c>
      <c r="G53" s="20">
        <v>2894829.1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f t="shared" si="22"/>
        <v>1813.5</v>
      </c>
      <c r="N53" s="20">
        <f t="shared" si="23"/>
        <v>1813.5</v>
      </c>
      <c r="O53" s="20">
        <f t="shared" si="23"/>
        <v>66621479.5</v>
      </c>
      <c r="P53" s="20">
        <v>0</v>
      </c>
      <c r="Q53" s="20">
        <v>0</v>
      </c>
      <c r="R53" s="20">
        <v>0</v>
      </c>
      <c r="S53" s="20">
        <v>0</v>
      </c>
      <c r="T53" s="20">
        <v>1639.8</v>
      </c>
      <c r="U53" s="20">
        <v>60240365.100000001</v>
      </c>
      <c r="V53" s="20">
        <v>173.7</v>
      </c>
      <c r="W53" s="20">
        <v>6381114.4000000004</v>
      </c>
      <c r="X53" s="20">
        <v>262.8</v>
      </c>
      <c r="Y53" s="20">
        <v>0</v>
      </c>
      <c r="Z53" s="20">
        <v>0</v>
      </c>
      <c r="AA53" s="20">
        <v>1550.7</v>
      </c>
      <c r="AC53" s="10">
        <f t="shared" si="1"/>
        <v>0</v>
      </c>
    </row>
    <row r="54" spans="1:29">
      <c r="A54" s="4" t="s">
        <v>81</v>
      </c>
      <c r="B54" s="5" t="s">
        <v>25</v>
      </c>
      <c r="C54" s="20">
        <v>17855.560000000001</v>
      </c>
      <c r="D54" s="20">
        <f t="shared" si="20"/>
        <v>668668052.89999998</v>
      </c>
      <c r="E54" s="20">
        <f t="shared" si="21"/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f t="shared" si="22"/>
        <v>17855.560000000001</v>
      </c>
      <c r="N54" s="20">
        <f t="shared" si="23"/>
        <v>17855.560000000001</v>
      </c>
      <c r="O54" s="20">
        <f t="shared" si="23"/>
        <v>668668052.89999998</v>
      </c>
      <c r="P54" s="20">
        <v>17855.560000000001</v>
      </c>
      <c r="Q54" s="20">
        <v>668668052.89999998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5493.96</v>
      </c>
      <c r="Y54" s="20">
        <v>0</v>
      </c>
      <c r="Z54" s="20">
        <v>0</v>
      </c>
      <c r="AA54" s="20">
        <v>12361.6</v>
      </c>
      <c r="AC54" s="10">
        <f t="shared" si="1"/>
        <v>0</v>
      </c>
    </row>
    <row r="55" spans="1:29">
      <c r="A55" s="4" t="s">
        <v>83</v>
      </c>
      <c r="B55" s="5" t="s">
        <v>82</v>
      </c>
      <c r="C55" s="20">
        <v>768.9</v>
      </c>
      <c r="D55" s="20">
        <f t="shared" si="20"/>
        <v>30535303.899999999</v>
      </c>
      <c r="E55" s="20">
        <f t="shared" si="21"/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f t="shared" si="22"/>
        <v>768.9</v>
      </c>
      <c r="N55" s="20">
        <f t="shared" si="23"/>
        <v>768.9</v>
      </c>
      <c r="O55" s="20">
        <f t="shared" si="23"/>
        <v>30535303.899999999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20">
        <v>768.9</v>
      </c>
      <c r="W55" s="20">
        <v>30535303.899999999</v>
      </c>
      <c r="X55" s="20">
        <v>185</v>
      </c>
      <c r="Y55" s="20">
        <v>0</v>
      </c>
      <c r="Z55" s="20">
        <v>0</v>
      </c>
      <c r="AA55" s="20">
        <v>583.9</v>
      </c>
      <c r="AC55" s="10">
        <f t="shared" si="1"/>
        <v>0</v>
      </c>
    </row>
    <row r="56" spans="1:29">
      <c r="A56" s="4" t="s">
        <v>104</v>
      </c>
      <c r="B56" s="5" t="s">
        <v>34</v>
      </c>
      <c r="C56" s="20">
        <v>3584.3</v>
      </c>
      <c r="D56" s="20">
        <f t="shared" si="20"/>
        <v>131674314.40000001</v>
      </c>
      <c r="E56" s="20">
        <f t="shared" si="21"/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f t="shared" si="22"/>
        <v>3584.3</v>
      </c>
      <c r="N56" s="20">
        <f t="shared" si="23"/>
        <v>3584.3</v>
      </c>
      <c r="O56" s="20">
        <f t="shared" si="23"/>
        <v>131674314.40000001</v>
      </c>
      <c r="P56" s="20">
        <v>3584.3</v>
      </c>
      <c r="Q56" s="20">
        <v>131674314.40000001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1895.2</v>
      </c>
      <c r="Y56" s="20">
        <v>0</v>
      </c>
      <c r="Z56" s="20">
        <v>0</v>
      </c>
      <c r="AA56" s="20">
        <v>1689.1</v>
      </c>
      <c r="AC56" s="10">
        <f t="shared" si="1"/>
        <v>0</v>
      </c>
    </row>
    <row r="57" spans="1:29" ht="47.25">
      <c r="A57" s="4" t="s">
        <v>105</v>
      </c>
      <c r="B57" s="5" t="s">
        <v>93</v>
      </c>
      <c r="C57" s="20">
        <v>68.7</v>
      </c>
      <c r="D57" s="20">
        <f t="shared" si="20"/>
        <v>2523791.4</v>
      </c>
      <c r="E57" s="20">
        <f t="shared" si="21"/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f t="shared" si="22"/>
        <v>68.7</v>
      </c>
      <c r="N57" s="20">
        <f t="shared" si="23"/>
        <v>68.7</v>
      </c>
      <c r="O57" s="20">
        <f t="shared" si="23"/>
        <v>2523791.4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68.7</v>
      </c>
      <c r="W57" s="20">
        <v>2523791.4</v>
      </c>
      <c r="X57" s="20">
        <v>0</v>
      </c>
      <c r="Y57" s="20">
        <v>0</v>
      </c>
      <c r="Z57" s="20">
        <v>0</v>
      </c>
      <c r="AA57" s="20">
        <v>68.7</v>
      </c>
      <c r="AC57" s="10">
        <f t="shared" si="1"/>
        <v>0</v>
      </c>
    </row>
    <row r="58" spans="1:29">
      <c r="A58" s="4" t="s">
        <v>106</v>
      </c>
      <c r="B58" s="5" t="s">
        <v>84</v>
      </c>
      <c r="C58" s="20">
        <v>266.60000000000002</v>
      </c>
      <c r="D58" s="20">
        <f t="shared" si="20"/>
        <v>9793926.9000000004</v>
      </c>
      <c r="E58" s="20">
        <f t="shared" si="21"/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f t="shared" si="22"/>
        <v>266.60000000000002</v>
      </c>
      <c r="N58" s="20">
        <f t="shared" si="23"/>
        <v>266.60000000000002</v>
      </c>
      <c r="O58" s="20">
        <f t="shared" si="23"/>
        <v>9793926.9000000004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266.60000000000002</v>
      </c>
      <c r="W58" s="20">
        <v>9793926.9000000004</v>
      </c>
      <c r="X58" s="20">
        <v>266.60000000000002</v>
      </c>
      <c r="Y58" s="20">
        <v>0</v>
      </c>
      <c r="Z58" s="20">
        <v>0</v>
      </c>
      <c r="AA58" s="20">
        <v>0</v>
      </c>
      <c r="AC58" s="10">
        <f t="shared" si="1"/>
        <v>0</v>
      </c>
    </row>
    <row r="59" spans="1:29">
      <c r="A59" s="4" t="s">
        <v>107</v>
      </c>
      <c r="B59" s="5" t="s">
        <v>44</v>
      </c>
      <c r="C59" s="20">
        <v>1177.7</v>
      </c>
      <c r="D59" s="20">
        <f t="shared" si="20"/>
        <v>43264470.100000001</v>
      </c>
      <c r="E59" s="20">
        <f t="shared" si="21"/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f t="shared" si="22"/>
        <v>1177.7</v>
      </c>
      <c r="N59" s="20">
        <f t="shared" si="23"/>
        <v>1177.7</v>
      </c>
      <c r="O59" s="20">
        <f t="shared" si="23"/>
        <v>43264470.100000001</v>
      </c>
      <c r="P59" s="20">
        <v>1177.7</v>
      </c>
      <c r="Q59" s="20">
        <v>43264470.100000001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946</v>
      </c>
      <c r="Y59" s="20">
        <v>0</v>
      </c>
      <c r="Z59" s="20">
        <v>0</v>
      </c>
      <c r="AA59" s="20">
        <v>231.7</v>
      </c>
      <c r="AC59" s="10">
        <f t="shared" si="1"/>
        <v>0</v>
      </c>
    </row>
    <row r="60" spans="1:29" ht="31.5">
      <c r="A60" s="4" t="s">
        <v>108</v>
      </c>
      <c r="B60" s="5" t="s">
        <v>86</v>
      </c>
      <c r="C60" s="20">
        <v>369.3</v>
      </c>
      <c r="D60" s="20">
        <f t="shared" si="20"/>
        <v>13566756.199999999</v>
      </c>
      <c r="E60" s="20">
        <f t="shared" si="21"/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f t="shared" si="22"/>
        <v>369.3</v>
      </c>
      <c r="N60" s="20">
        <f t="shared" si="23"/>
        <v>369.3</v>
      </c>
      <c r="O60" s="20">
        <f t="shared" si="23"/>
        <v>13566756.199999999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369.3</v>
      </c>
      <c r="W60" s="20">
        <v>13566756.199999999</v>
      </c>
      <c r="X60" s="20">
        <v>325</v>
      </c>
      <c r="Y60" s="20">
        <v>0</v>
      </c>
      <c r="Z60" s="20">
        <v>0</v>
      </c>
      <c r="AA60" s="20">
        <v>44.3</v>
      </c>
      <c r="AC60" s="10">
        <f t="shared" si="1"/>
        <v>0</v>
      </c>
    </row>
    <row r="61" spans="1:29" ht="47.25">
      <c r="A61" s="4" t="s">
        <v>109</v>
      </c>
      <c r="B61" s="5" t="s">
        <v>48</v>
      </c>
      <c r="C61" s="20">
        <v>1772.3</v>
      </c>
      <c r="D61" s="20">
        <f t="shared" si="20"/>
        <v>65107939.399999999</v>
      </c>
      <c r="E61" s="20">
        <f t="shared" si="21"/>
        <v>37.6</v>
      </c>
      <c r="F61" s="20">
        <v>37.6</v>
      </c>
      <c r="G61" s="20">
        <v>720990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f t="shared" si="22"/>
        <v>1734.7</v>
      </c>
      <c r="N61" s="20">
        <f t="shared" si="23"/>
        <v>1734.7</v>
      </c>
      <c r="O61" s="20">
        <f t="shared" si="23"/>
        <v>64386949.399999999</v>
      </c>
      <c r="P61" s="20">
        <v>1734.7</v>
      </c>
      <c r="Q61" s="20">
        <v>64386949.399999999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81.400000000000006</v>
      </c>
      <c r="Y61" s="20">
        <v>0</v>
      </c>
      <c r="Z61" s="20">
        <v>0</v>
      </c>
      <c r="AA61" s="20">
        <v>1653.3</v>
      </c>
      <c r="AC61" s="10">
        <f t="shared" si="1"/>
        <v>0</v>
      </c>
    </row>
    <row r="62" spans="1:29">
      <c r="A62" s="4" t="s">
        <v>87</v>
      </c>
      <c r="B62" s="5" t="s">
        <v>9</v>
      </c>
      <c r="C62" s="20">
        <f t="shared" ref="C62:AA62" si="24">SUM(C63:C68)</f>
        <v>29900.850000000002</v>
      </c>
      <c r="D62" s="20">
        <f t="shared" si="24"/>
        <v>1103508121.2</v>
      </c>
      <c r="E62" s="20">
        <f t="shared" si="24"/>
        <v>0</v>
      </c>
      <c r="F62" s="20">
        <f t="shared" si="24"/>
        <v>0</v>
      </c>
      <c r="G62" s="20">
        <f t="shared" si="24"/>
        <v>0</v>
      </c>
      <c r="H62" s="20">
        <f t="shared" si="24"/>
        <v>0</v>
      </c>
      <c r="I62" s="20">
        <f t="shared" si="24"/>
        <v>0</v>
      </c>
      <c r="J62" s="20">
        <f t="shared" si="24"/>
        <v>0</v>
      </c>
      <c r="K62" s="20">
        <f t="shared" si="24"/>
        <v>0</v>
      </c>
      <c r="L62" s="20">
        <f t="shared" si="24"/>
        <v>0</v>
      </c>
      <c r="M62" s="20">
        <f t="shared" si="24"/>
        <v>29900.850000000002</v>
      </c>
      <c r="N62" s="20">
        <f t="shared" si="24"/>
        <v>29900.850000000002</v>
      </c>
      <c r="O62" s="20">
        <f t="shared" si="24"/>
        <v>1103508121.2</v>
      </c>
      <c r="P62" s="20">
        <f t="shared" si="24"/>
        <v>23215.950000000004</v>
      </c>
      <c r="Q62" s="20">
        <f t="shared" si="24"/>
        <v>857928894</v>
      </c>
      <c r="R62" s="20">
        <f t="shared" si="24"/>
        <v>0</v>
      </c>
      <c r="S62" s="20">
        <f t="shared" si="24"/>
        <v>0</v>
      </c>
      <c r="T62" s="20">
        <f t="shared" si="24"/>
        <v>4315.3</v>
      </c>
      <c r="U62" s="20">
        <f t="shared" si="24"/>
        <v>158528630.06999999</v>
      </c>
      <c r="V62" s="20">
        <f t="shared" si="24"/>
        <v>2369.6000000000004</v>
      </c>
      <c r="W62" s="20">
        <f t="shared" si="24"/>
        <v>87050597.129999995</v>
      </c>
      <c r="X62" s="20">
        <f t="shared" si="24"/>
        <v>11098.88</v>
      </c>
      <c r="Y62" s="20">
        <f t="shared" si="24"/>
        <v>0</v>
      </c>
      <c r="Z62" s="20">
        <f t="shared" si="24"/>
        <v>0</v>
      </c>
      <c r="AA62" s="20">
        <f t="shared" si="24"/>
        <v>18801.97</v>
      </c>
      <c r="AC62" s="10">
        <f t="shared" si="1"/>
        <v>0</v>
      </c>
    </row>
    <row r="63" spans="1:29" ht="47.25">
      <c r="A63" s="4" t="s">
        <v>88</v>
      </c>
      <c r="B63" s="5" t="s">
        <v>89</v>
      </c>
      <c r="C63" s="20">
        <v>504.9</v>
      </c>
      <c r="D63" s="20">
        <f t="shared" ref="D63:D68" si="25">G63+H63+I63+K63+O63</f>
        <v>18548213.399999999</v>
      </c>
      <c r="E63" s="20">
        <f t="shared" ref="E63:E68" si="26">F63+J63+L63</f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f t="shared" ref="M63:M68" si="27">C63-E63</f>
        <v>504.9</v>
      </c>
      <c r="N63" s="20">
        <f t="shared" ref="N63:O68" si="28">P63+R63+T63+V63</f>
        <v>504.9</v>
      </c>
      <c r="O63" s="20">
        <f t="shared" si="28"/>
        <v>18548213.399999999</v>
      </c>
      <c r="P63" s="20">
        <v>0</v>
      </c>
      <c r="Q63" s="20">
        <v>0</v>
      </c>
      <c r="R63" s="20">
        <v>0</v>
      </c>
      <c r="S63" s="20">
        <v>0</v>
      </c>
      <c r="T63" s="20">
        <v>0</v>
      </c>
      <c r="U63" s="20">
        <v>0</v>
      </c>
      <c r="V63" s="20">
        <v>504.9</v>
      </c>
      <c r="W63" s="20">
        <v>18548213.399999999</v>
      </c>
      <c r="X63" s="20">
        <v>251.5</v>
      </c>
      <c r="Y63" s="20">
        <v>0</v>
      </c>
      <c r="Z63" s="20">
        <v>0</v>
      </c>
      <c r="AA63" s="20">
        <v>253.4</v>
      </c>
      <c r="AC63" s="10">
        <f t="shared" si="1"/>
        <v>0</v>
      </c>
    </row>
    <row r="64" spans="1:29" ht="31.5">
      <c r="A64" s="4" t="s">
        <v>90</v>
      </c>
      <c r="B64" s="5" t="s">
        <v>77</v>
      </c>
      <c r="C64" s="20">
        <v>1350.7</v>
      </c>
      <c r="D64" s="20">
        <f t="shared" si="25"/>
        <v>49619869</v>
      </c>
      <c r="E64" s="20">
        <f t="shared" si="26"/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f t="shared" si="27"/>
        <v>1350.7</v>
      </c>
      <c r="N64" s="20">
        <f t="shared" si="28"/>
        <v>1350.7</v>
      </c>
      <c r="O64" s="20">
        <f t="shared" si="28"/>
        <v>49619869</v>
      </c>
      <c r="P64" s="20">
        <v>1350.7</v>
      </c>
      <c r="Q64" s="20">
        <v>49619869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370.5</v>
      </c>
      <c r="Y64" s="20">
        <v>0</v>
      </c>
      <c r="Z64" s="20">
        <v>0</v>
      </c>
      <c r="AA64" s="20">
        <v>980.2</v>
      </c>
      <c r="AC64" s="10">
        <f t="shared" si="1"/>
        <v>0</v>
      </c>
    </row>
    <row r="65" spans="1:29">
      <c r="A65" s="4" t="s">
        <v>91</v>
      </c>
      <c r="B65" s="5" t="s">
        <v>25</v>
      </c>
      <c r="C65" s="20">
        <v>16468.150000000001</v>
      </c>
      <c r="D65" s="20">
        <f t="shared" si="25"/>
        <v>610038946.60000002</v>
      </c>
      <c r="E65" s="20">
        <f t="shared" si="26"/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f t="shared" si="27"/>
        <v>16468.150000000001</v>
      </c>
      <c r="N65" s="20">
        <f t="shared" si="28"/>
        <v>16468.150000000001</v>
      </c>
      <c r="O65" s="20">
        <f t="shared" si="28"/>
        <v>610038946.60000002</v>
      </c>
      <c r="P65" s="20">
        <v>16468.150000000001</v>
      </c>
      <c r="Q65" s="20">
        <v>610038946.60000002</v>
      </c>
      <c r="R65" s="20">
        <v>0</v>
      </c>
      <c r="S65" s="20">
        <v>0</v>
      </c>
      <c r="T65" s="20">
        <v>0</v>
      </c>
      <c r="U65" s="20">
        <v>0</v>
      </c>
      <c r="V65" s="20">
        <v>0</v>
      </c>
      <c r="W65" s="20">
        <v>0</v>
      </c>
      <c r="X65" s="20">
        <v>6626.78</v>
      </c>
      <c r="Y65" s="20">
        <v>0</v>
      </c>
      <c r="Z65" s="20">
        <v>0</v>
      </c>
      <c r="AA65" s="20">
        <v>9841.3700000000008</v>
      </c>
      <c r="AC65" s="10">
        <f t="shared" si="1"/>
        <v>0</v>
      </c>
    </row>
    <row r="66" spans="1:29" ht="31.5">
      <c r="A66" s="4" t="s">
        <v>92</v>
      </c>
      <c r="B66" s="5" t="s">
        <v>80</v>
      </c>
      <c r="C66" s="20">
        <v>5664.8</v>
      </c>
      <c r="D66" s="20">
        <f t="shared" si="25"/>
        <v>208104415.39999998</v>
      </c>
      <c r="E66" s="20">
        <f t="shared" si="26"/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f t="shared" si="27"/>
        <v>5664.8</v>
      </c>
      <c r="N66" s="20">
        <f t="shared" si="28"/>
        <v>5664.8</v>
      </c>
      <c r="O66" s="20">
        <f t="shared" si="28"/>
        <v>208104415.39999998</v>
      </c>
      <c r="P66" s="20">
        <v>0</v>
      </c>
      <c r="Q66" s="20">
        <v>0</v>
      </c>
      <c r="R66" s="20">
        <v>0</v>
      </c>
      <c r="S66" s="20">
        <v>0</v>
      </c>
      <c r="T66" s="20">
        <v>4315.3</v>
      </c>
      <c r="U66" s="20">
        <v>158528630.06999999</v>
      </c>
      <c r="V66" s="20">
        <v>1349.5</v>
      </c>
      <c r="W66" s="20">
        <v>49575785.329999998</v>
      </c>
      <c r="X66" s="20">
        <v>515.9</v>
      </c>
      <c r="Y66" s="20">
        <v>0</v>
      </c>
      <c r="Z66" s="20">
        <v>0</v>
      </c>
      <c r="AA66" s="20">
        <v>5148.8999999999996</v>
      </c>
      <c r="AC66" s="10">
        <f t="shared" si="1"/>
        <v>0</v>
      </c>
    </row>
    <row r="67" spans="1:29" ht="47.25">
      <c r="A67" s="4" t="s">
        <v>94</v>
      </c>
      <c r="B67" s="5" t="s">
        <v>85</v>
      </c>
      <c r="C67" s="20">
        <v>5397.1</v>
      </c>
      <c r="D67" s="20">
        <f t="shared" si="25"/>
        <v>198270078.40000001</v>
      </c>
      <c r="E67" s="20">
        <f t="shared" si="26"/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f t="shared" si="27"/>
        <v>5397.1</v>
      </c>
      <c r="N67" s="20">
        <f t="shared" si="28"/>
        <v>5397.1</v>
      </c>
      <c r="O67" s="20">
        <f t="shared" si="28"/>
        <v>198270078.40000001</v>
      </c>
      <c r="P67" s="20">
        <v>5397.1</v>
      </c>
      <c r="Q67" s="20">
        <v>198270078.40000001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3018.2</v>
      </c>
      <c r="Y67" s="20">
        <v>0</v>
      </c>
      <c r="Z67" s="20">
        <v>0</v>
      </c>
      <c r="AA67" s="20">
        <v>2378.9</v>
      </c>
      <c r="AC67" s="10">
        <f t="shared" si="1"/>
        <v>0</v>
      </c>
    </row>
    <row r="68" spans="1:29" ht="36.75" customHeight="1">
      <c r="A68" s="4" t="s">
        <v>95</v>
      </c>
      <c r="B68" s="5" t="s">
        <v>99</v>
      </c>
      <c r="C68" s="20">
        <v>515.20000000000005</v>
      </c>
      <c r="D68" s="20">
        <f t="shared" si="25"/>
        <v>18926598.399999999</v>
      </c>
      <c r="E68" s="20">
        <f t="shared" si="26"/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f t="shared" si="27"/>
        <v>515.20000000000005</v>
      </c>
      <c r="N68" s="20">
        <f t="shared" si="28"/>
        <v>515.20000000000005</v>
      </c>
      <c r="O68" s="20">
        <f t="shared" si="28"/>
        <v>18926598.399999999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20">
        <v>0</v>
      </c>
      <c r="V68" s="20">
        <v>515.20000000000005</v>
      </c>
      <c r="W68" s="20">
        <v>18926598.399999999</v>
      </c>
      <c r="X68" s="20">
        <v>316</v>
      </c>
      <c r="Y68" s="20">
        <v>0</v>
      </c>
      <c r="Z68" s="20">
        <v>0</v>
      </c>
      <c r="AA68" s="20">
        <v>199.2</v>
      </c>
      <c r="AC68" s="10">
        <f t="shared" si="1"/>
        <v>0</v>
      </c>
    </row>
    <row r="69" spans="1:29">
      <c r="A69" s="6"/>
      <c r="B69" s="7"/>
      <c r="C69" s="8"/>
      <c r="D69" s="8"/>
      <c r="E69" s="8"/>
      <c r="F69" s="8"/>
      <c r="G69" s="8"/>
      <c r="H69" s="9"/>
      <c r="I69" s="9"/>
      <c r="J69" s="8"/>
      <c r="K69" s="9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9"/>
      <c r="Y69" s="9"/>
      <c r="Z69" s="9"/>
      <c r="AA69" s="9"/>
    </row>
    <row r="70" spans="1:29">
      <c r="A70" s="6"/>
      <c r="B70" s="7"/>
      <c r="C70" s="8"/>
      <c r="D70" s="8"/>
      <c r="E70" s="8"/>
      <c r="F70" s="8"/>
      <c r="G70" s="8"/>
      <c r="H70" s="9"/>
      <c r="I70" s="9"/>
      <c r="J70" s="8"/>
      <c r="K70" s="9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9"/>
      <c r="Y70" s="9"/>
      <c r="Z70" s="9"/>
      <c r="AA70" s="9"/>
    </row>
    <row r="72" spans="1:29" ht="20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9">
      <c r="A73" s="34" t="s">
        <v>97</v>
      </c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</row>
  </sheetData>
  <sheetProtection formatCells="0" formatColumns="0" formatRows="0" insertColumns="0" insertRows="0" insertHyperlinks="0" deleteColumns="0" deleteRows="0" sort="0" autoFilter="0" pivotTables="0"/>
  <mergeCells count="30">
    <mergeCell ref="A73:AA73"/>
    <mergeCell ref="R11:S12"/>
    <mergeCell ref="T11:U12"/>
    <mergeCell ref="R10:U10"/>
    <mergeCell ref="Y10:Y12"/>
    <mergeCell ref="E9:E12"/>
    <mergeCell ref="F9:L9"/>
    <mergeCell ref="V10:W12"/>
    <mergeCell ref="X10:X12"/>
    <mergeCell ref="J10:K12"/>
    <mergeCell ref="L10:L12"/>
    <mergeCell ref="P10:Q12"/>
    <mergeCell ref="M9:O12"/>
    <mergeCell ref="F10:I12"/>
    <mergeCell ref="W1:AA1"/>
    <mergeCell ref="W3:AA3"/>
    <mergeCell ref="W5:AA5"/>
    <mergeCell ref="Y4:AA4"/>
    <mergeCell ref="P9:W9"/>
    <mergeCell ref="X9:AA9"/>
    <mergeCell ref="A7:AA7"/>
    <mergeCell ref="D8:D13"/>
    <mergeCell ref="E8:L8"/>
    <mergeCell ref="M8:AA8"/>
    <mergeCell ref="A8:A13"/>
    <mergeCell ref="B8:B13"/>
    <mergeCell ref="C8:C13"/>
    <mergeCell ref="Z10:Z12"/>
    <mergeCell ref="AA10:AA12"/>
    <mergeCell ref="A6:AA6"/>
  </mergeCells>
  <pageMargins left="0.27559055118110237" right="0.23622047244094491" top="1.1811023622047245" bottom="0.31496062992125984" header="0.62992125984251968" footer="0.31496062992125984"/>
  <pageSetup paperSize="9" scale="40" orientation="landscape" r:id="rId1"/>
  <headerFooter>
    <oddHeader xml:space="preserve">&amp;C&amp;"Times New Roman,обычный"&amp;20&amp;P+29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2</vt:lpstr>
      <vt:lpstr>'Форма 2'!Заголовки_для_печати</vt:lpstr>
      <vt:lpstr>'Форма 2'!Область_печати</vt:lpstr>
    </vt:vector>
  </TitlesOfParts>
  <Company>Фонд ЖКХ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2 к Реком по подготовке Заявок</dc:title>
  <dc:subject>Подготовка заявок на предоставление финансовой поддержки</dc:subject>
  <dc:creator>Павловская</dc:creator>
  <cp:keywords>Заявки; Формы</cp:keywords>
  <cp:lastModifiedBy>Пользователь</cp:lastModifiedBy>
  <cp:lastPrinted>2021-02-10T11:05:02Z</cp:lastPrinted>
  <dcterms:created xsi:type="dcterms:W3CDTF">2012-12-13T11:50:40Z</dcterms:created>
  <dcterms:modified xsi:type="dcterms:W3CDTF">2021-02-10T11:05:41Z</dcterms:modified>
  <cp:category>Формы</cp:category>
</cp:coreProperties>
</file>